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svela\Downloads\"/>
    </mc:Choice>
  </mc:AlternateContent>
  <xr:revisionPtr revIDLastSave="0" documentId="13_ncr:1_{52687A78-BECA-4DFB-8104-33FF1DD33CE0}" xr6:coauthVersionLast="47" xr6:coauthVersionMax="47" xr10:uidLastSave="{00000000-0000-0000-0000-000000000000}"/>
  <bookViews>
    <workbookView xWindow="19090" yWindow="-110" windowWidth="19420" windowHeight="10300" activeTab="1" xr2:uid="{00000000-000D-0000-FFFF-FFFF00000000}"/>
  </bookViews>
  <sheets>
    <sheet name="Quadre Preus" sheetId="1" r:id="rId1"/>
    <sheet name="Pressupost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2" l="1"/>
  <c r="C92" i="2"/>
  <c r="E82" i="2"/>
  <c r="F82" i="2" s="1"/>
  <c r="F83" i="2" s="1"/>
  <c r="C82" i="2"/>
  <c r="B82" i="2"/>
  <c r="A82" i="2"/>
  <c r="C81" i="2"/>
  <c r="A81" i="2"/>
  <c r="C83" i="2" s="1"/>
  <c r="F78" i="2"/>
  <c r="E78" i="2"/>
  <c r="C78" i="2"/>
  <c r="A78" i="2"/>
  <c r="F77" i="2"/>
  <c r="E77" i="2"/>
  <c r="C77" i="2"/>
  <c r="A77" i="2"/>
  <c r="E76" i="2"/>
  <c r="F76" i="2" s="1"/>
  <c r="C76" i="2"/>
  <c r="A76" i="2"/>
  <c r="F75" i="2"/>
  <c r="E75" i="2"/>
  <c r="C75" i="2"/>
  <c r="A75" i="2"/>
  <c r="F74" i="2"/>
  <c r="E74" i="2"/>
  <c r="C74" i="2"/>
  <c r="A74" i="2"/>
  <c r="C73" i="2"/>
  <c r="A73" i="2"/>
  <c r="C79" i="2" s="1"/>
  <c r="F70" i="2"/>
  <c r="E70" i="2"/>
  <c r="C70" i="2"/>
  <c r="B70" i="2"/>
  <c r="A70" i="2"/>
  <c r="E69" i="2"/>
  <c r="F69" i="2" s="1"/>
  <c r="C69" i="2"/>
  <c r="B69" i="2"/>
  <c r="A69" i="2"/>
  <c r="E68" i="2"/>
  <c r="F68" i="2" s="1"/>
  <c r="C68" i="2"/>
  <c r="B68" i="2"/>
  <c r="A68" i="2"/>
  <c r="E67" i="2"/>
  <c r="F67" i="2" s="1"/>
  <c r="C67" i="2"/>
  <c r="B67" i="2"/>
  <c r="A67" i="2"/>
  <c r="E66" i="2"/>
  <c r="F66" i="2" s="1"/>
  <c r="C66" i="2"/>
  <c r="B66" i="2"/>
  <c r="A66" i="2"/>
  <c r="E65" i="2"/>
  <c r="F65" i="2" s="1"/>
  <c r="F71" i="2" s="1"/>
  <c r="C65" i="2"/>
  <c r="B65" i="2"/>
  <c r="A65" i="2"/>
  <c r="C64" i="2"/>
  <c r="A64" i="2"/>
  <c r="C71" i="2" s="1"/>
  <c r="C62" i="2"/>
  <c r="E61" i="2"/>
  <c r="F61" i="2" s="1"/>
  <c r="C61" i="2"/>
  <c r="B61" i="2"/>
  <c r="A61" i="2"/>
  <c r="E60" i="2"/>
  <c r="F60" i="2" s="1"/>
  <c r="C60" i="2"/>
  <c r="B60" i="2"/>
  <c r="A60" i="2"/>
  <c r="E59" i="2"/>
  <c r="F59" i="2" s="1"/>
  <c r="C59" i="2"/>
  <c r="B59" i="2"/>
  <c r="A59" i="2"/>
  <c r="E58" i="2"/>
  <c r="F58" i="2" s="1"/>
  <c r="C58" i="2"/>
  <c r="B58" i="2"/>
  <c r="A58" i="2"/>
  <c r="E57" i="2"/>
  <c r="F57" i="2" s="1"/>
  <c r="B57" i="2"/>
  <c r="E56" i="2"/>
  <c r="F56" i="2" s="1"/>
  <c r="F62" i="2" s="1"/>
  <c r="C56" i="2"/>
  <c r="B56" i="2"/>
  <c r="A56" i="2"/>
  <c r="C55" i="2"/>
  <c r="A55" i="2"/>
  <c r="E52" i="2"/>
  <c r="F52" i="2" s="1"/>
  <c r="C52" i="2"/>
  <c r="B52" i="2"/>
  <c r="A52" i="2"/>
  <c r="E51" i="2"/>
  <c r="F51" i="2" s="1"/>
  <c r="C51" i="2"/>
  <c r="B51" i="2"/>
  <c r="A51" i="2"/>
  <c r="E50" i="2"/>
  <c r="F50" i="2" s="1"/>
  <c r="C50" i="2"/>
  <c r="B50" i="2"/>
  <c r="A50" i="2"/>
  <c r="E49" i="2"/>
  <c r="F49" i="2" s="1"/>
  <c r="C49" i="2"/>
  <c r="B49" i="2"/>
  <c r="A49" i="2"/>
  <c r="F48" i="2"/>
  <c r="E48" i="2"/>
  <c r="C48" i="2"/>
  <c r="B48" i="2"/>
  <c r="A48" i="2"/>
  <c r="F47" i="2"/>
  <c r="E47" i="2"/>
  <c r="C47" i="2"/>
  <c r="B47" i="2"/>
  <c r="A47" i="2"/>
  <c r="F46" i="2"/>
  <c r="E46" i="2"/>
  <c r="C46" i="2"/>
  <c r="B46" i="2"/>
  <c r="A46" i="2"/>
  <c r="C45" i="2"/>
  <c r="A45" i="2"/>
  <c r="C53" i="2" s="1"/>
  <c r="E42" i="2"/>
  <c r="F42" i="2" s="1"/>
  <c r="D42" i="2"/>
  <c r="C42" i="2"/>
  <c r="B42" i="2"/>
  <c r="A42" i="2"/>
  <c r="E41" i="2"/>
  <c r="F41" i="2" s="1"/>
  <c r="C41" i="2"/>
  <c r="B41" i="2"/>
  <c r="A41" i="2"/>
  <c r="E40" i="2"/>
  <c r="F40" i="2" s="1"/>
  <c r="C40" i="2"/>
  <c r="B40" i="2"/>
  <c r="A40" i="2"/>
  <c r="E39" i="2"/>
  <c r="F39" i="2" s="1"/>
  <c r="C39" i="2"/>
  <c r="B39" i="2"/>
  <c r="A39" i="2"/>
  <c r="E38" i="2"/>
  <c r="F38" i="2" s="1"/>
  <c r="C38" i="2"/>
  <c r="B38" i="2"/>
  <c r="A38" i="2"/>
  <c r="E37" i="2"/>
  <c r="F37" i="2" s="1"/>
  <c r="C37" i="2"/>
  <c r="B37" i="2"/>
  <c r="A37" i="2"/>
  <c r="E36" i="2"/>
  <c r="F36" i="2" s="1"/>
  <c r="C36" i="2"/>
  <c r="B36" i="2"/>
  <c r="A36" i="2"/>
  <c r="E35" i="2"/>
  <c r="F35" i="2" s="1"/>
  <c r="C35" i="2"/>
  <c r="B35" i="2"/>
  <c r="A35" i="2"/>
  <c r="F34" i="2"/>
  <c r="E34" i="2"/>
  <c r="C34" i="2"/>
  <c r="B34" i="2"/>
  <c r="A34" i="2"/>
  <c r="C33" i="2"/>
  <c r="A33" i="2"/>
  <c r="C43" i="2" s="1"/>
  <c r="C31" i="2"/>
  <c r="E30" i="2"/>
  <c r="F30" i="2" s="1"/>
  <c r="C30" i="2"/>
  <c r="B30" i="2"/>
  <c r="A30" i="2"/>
  <c r="E29" i="2"/>
  <c r="F29" i="2" s="1"/>
  <c r="C29" i="2"/>
  <c r="B29" i="2"/>
  <c r="A29" i="2"/>
  <c r="E28" i="2"/>
  <c r="F28" i="2" s="1"/>
  <c r="C28" i="2"/>
  <c r="B28" i="2"/>
  <c r="A28" i="2"/>
  <c r="F27" i="2"/>
  <c r="E27" i="2"/>
  <c r="C27" i="2"/>
  <c r="B27" i="2"/>
  <c r="A27" i="2"/>
  <c r="F26" i="2"/>
  <c r="E26" i="2"/>
  <c r="C26" i="2"/>
  <c r="B26" i="2"/>
  <c r="A26" i="2"/>
  <c r="F25" i="2"/>
  <c r="E25" i="2"/>
  <c r="C25" i="2"/>
  <c r="B25" i="2"/>
  <c r="A25" i="2"/>
  <c r="E24" i="2"/>
  <c r="F24" i="2" s="1"/>
  <c r="C24" i="2"/>
  <c r="B24" i="2"/>
  <c r="A24" i="2"/>
  <c r="F23" i="2"/>
  <c r="E23" i="2"/>
  <c r="C23" i="2"/>
  <c r="B23" i="2"/>
  <c r="A23" i="2"/>
  <c r="E22" i="2"/>
  <c r="F22" i="2" s="1"/>
  <c r="C22" i="2"/>
  <c r="B22" i="2"/>
  <c r="A22" i="2"/>
  <c r="E21" i="2"/>
  <c r="F21" i="2" s="1"/>
  <c r="C21" i="2"/>
  <c r="B21" i="2"/>
  <c r="A21" i="2"/>
  <c r="E20" i="2"/>
  <c r="F20" i="2" s="1"/>
  <c r="C20" i="2"/>
  <c r="B20" i="2"/>
  <c r="A20" i="2"/>
  <c r="E19" i="2"/>
  <c r="F19" i="2" s="1"/>
  <c r="C19" i="2"/>
  <c r="B19" i="2"/>
  <c r="A19" i="2"/>
  <c r="E18" i="2"/>
  <c r="F18" i="2" s="1"/>
  <c r="C18" i="2"/>
  <c r="B18" i="2"/>
  <c r="A18" i="2"/>
  <c r="E17" i="2"/>
  <c r="F17" i="2" s="1"/>
  <c r="C17" i="2"/>
  <c r="B17" i="2"/>
  <c r="A17" i="2"/>
  <c r="E16" i="2"/>
  <c r="F16" i="2" s="1"/>
  <c r="C16" i="2"/>
  <c r="B16" i="2"/>
  <c r="A16" i="2"/>
  <c r="F15" i="2"/>
  <c r="E15" i="2"/>
  <c r="C15" i="2"/>
  <c r="B15" i="2"/>
  <c r="A15" i="2"/>
  <c r="C14" i="2"/>
  <c r="A14" i="2"/>
  <c r="C12" i="2"/>
  <c r="E11" i="2"/>
  <c r="F11" i="2" s="1"/>
  <c r="F12" i="2" s="1"/>
  <c r="C11" i="2"/>
  <c r="B11" i="2"/>
  <c r="A11" i="2"/>
  <c r="C10" i="2"/>
  <c r="A10" i="2"/>
  <c r="C8" i="2"/>
  <c r="E7" i="2"/>
  <c r="F7" i="2" s="1"/>
  <c r="F8" i="2" s="1"/>
  <c r="C7" i="2"/>
  <c r="B7" i="2"/>
  <c r="A7" i="2"/>
  <c r="C6" i="2"/>
  <c r="A6" i="2"/>
  <c r="D1" i="2"/>
  <c r="B1" i="2"/>
  <c r="C53" i="1"/>
  <c r="B53" i="1"/>
  <c r="C57" i="2" s="1"/>
  <c r="A53" i="1"/>
  <c r="A57" i="2" s="1"/>
  <c r="F79" i="2" l="1"/>
  <c r="F43" i="2"/>
  <c r="F31" i="2"/>
  <c r="F53" i="2"/>
  <c r="F85" i="2" s="1"/>
  <c r="F87" i="2" l="1"/>
  <c r="F89" i="2" s="1"/>
</calcChain>
</file>

<file path=xl/sharedStrings.xml><?xml version="1.0" encoding="utf-8"?>
<sst xmlns="http://schemas.openxmlformats.org/spreadsheetml/2006/main" count="219" uniqueCount="144">
  <si>
    <t>NOM LICITADOR</t>
  </si>
  <si>
    <t>QUADRE DE PREUS</t>
  </si>
  <si>
    <t>Codi</t>
  </si>
  <si>
    <t>Descripció</t>
  </si>
  <si>
    <t>Unitat</t>
  </si>
  <si>
    <t>Preu Unitari</t>
  </si>
  <si>
    <t xml:space="preserve">1.1          </t>
  </si>
  <si>
    <t>PROJECTE Y LEGALITZACIÓ</t>
  </si>
  <si>
    <t/>
  </si>
  <si>
    <t>PL01</t>
  </si>
  <si>
    <t>ENGINYERIA DE DETALL OBJECTE DEL CONCURS</t>
  </si>
  <si>
    <t>ud.</t>
  </si>
  <si>
    <t xml:space="preserve">1.2          </t>
  </si>
  <si>
    <t>ARMARIS</t>
  </si>
  <si>
    <t>AR01</t>
  </si>
  <si>
    <t>SUBMINISTRAMENT ARMARI DE POLIESTER SCHNEIDER PANELSET PLA , O SIMILAR
- D'ample 1,250m, alçada 1,5m i fons 0,62m
- Obertura del terra
- Protecció IP54
- Placa de fons d'acer galvanitzat
- Dos portes ceges amb maneta
- Portaplànols de 285mm d'alçada
- Socol de 200mm
- Amb fixacions murals
- Iluminació ointerior LED</t>
  </si>
  <si>
    <t xml:space="preserve">1.3          </t>
  </si>
  <si>
    <t>SENSORS DE QUALITAT</t>
  </si>
  <si>
    <t>SQ01</t>
  </si>
  <si>
    <t>Suministro de Monitor de Turbidez para montaje en línea modelo Q46-76 de Mejoras Energéticas, o similar. Alimentación a 24VDC. Con las siguientes características:
- Alojamiento en fibra de policarbonato con protección Nema 4X – IP66 para montaje en panel.
- Pantalla retro iluminada dotada de 4 botones frontales de membrana.
- Sensor óptico IR LED extraplanos a 45º y 90º (según ISO7027) que proporciona mejoras en estabilidad a bajos rangos.
- Ajuste automático del cero mediante juego de lentes adicional situados en el interior del cuerpo del sensor.
- Rango bajo: 0 – 4 NTU, 0 – 40 NTU, 0 – 400 NTU.
- Rango alto: 0 – 40 NTU, 0 – 400 NTU, 0 – 4000 NTU.
- Función de autorango.
- Unidades en NTU, mg/l ó ppm.
- Cable de 10 m de longitud.
-  Montaje de sensor en línea mediante celda de caudal.
- 3 relés (dry contact) programable para control, temporizador o alarma, Max. 5 A, Max. 230 VAC
- 2 salidas 4-20 mA (550 ohmios) aisladas para registro
- Alimentación 12-24 VDC, 300 mA máximo
- Dimensiones: 124 x 124 x 139 mm (monitor)
- Peso total: 6,9 kg</t>
  </si>
  <si>
    <t>SQ02</t>
  </si>
  <si>
    <t>Kit de comunicaciones Ethernet/IP para sonda de turbidez</t>
  </si>
  <si>
    <t>SQ03</t>
  </si>
  <si>
    <t>Detector de flujo para monitor de turbidez</t>
  </si>
  <si>
    <t>SQ04</t>
  </si>
  <si>
    <t>Panel de soporte para monitor de turbidez</t>
  </si>
  <si>
    <t>SQ05</t>
  </si>
  <si>
    <t>Puesta en marcha de monitor de turbidez por parte del proveedor/fabricante. Inlcuye:
- Conexionado del analizador al punto eléctrico suministrado 
- Conexionado de los sensores a la unidad central del analizador 
- Conexionado de las señales eléctricas que provee el analizador: relés y comunicaciones 
- Conexionado hidráulico a las tomas de tubing (6 mm de diámetro exterior) suministradas y presurización del sistema
- Configuración de los distintos parámetros y señales del analizador 
- Calibración de los distintos parámetros de calidad del agua si fuera necesario 
- Comprobación de las lecturas de los distintos parámetros de calidad del agua con equipos portátiles de referencia</t>
  </si>
  <si>
    <t>SQ06</t>
  </si>
  <si>
    <t>Suministro de Analizador de Cloro Combinado para montaje en linea modelo Q46H-63 de Mejoras Energéticas, o similar. Alimentación a 24VDC. Con las siguientes características:
- Alojamiento en fibra de policarbonato con protección Nema 4X–IP66 para montaje en panel 
- Pantalla retro iluminada dotada de 4 botones frontales de membrana.
- Sensor amperométrico de membrana con rango de operación mínimo 0 – 200 ppb, 0 – 2 ppm, 0 – 20 ppm ó 0 – 200 ppm.
- Cable de 7,5 m de longitud.
- Compensación de temperatura mediante sensor PT100 integrado.
- Consumo de agua  25 – 100 l/h.
- 3 relés (dry contact) programable. Max. 5 A; Max. 230 VAC
- 2 salida 4-20 mA (500 ohmios) aisladas para registro.
- Alimentación 12-24 VDC (300 mA).
- Dimensiones: 124 x 124 x 139 mm (monitor).
- Peso: 680 g</t>
  </si>
  <si>
    <t>SQ07</t>
  </si>
  <si>
    <t>Kit de comunicaciones Ethernet/IP para Analizador de Cloro Combinado</t>
  </si>
  <si>
    <t>SQ08</t>
  </si>
  <si>
    <t>Detector de flujo para Analizador de Cloro Combinado</t>
  </si>
  <si>
    <t>SQ09</t>
  </si>
  <si>
    <t>Panel de soporte para Analizador de Cloro Combinado</t>
  </si>
  <si>
    <t>SQ10</t>
  </si>
  <si>
    <t>Puesta en marcha de Analizador de Cloro Combinado por parte del proveedor/fabricante. Incluye:
- Conexionado del analizador al punto eléctrico suministrado 
- Conexionado de los sensores a la unidad central del analizador 
- Conexionado de las señales eléctricas que provee el analizador: relés y comunicaciones 
- Conexionado hidráulico a las tomas de tubing (6 mm de diámetro exterior) suministradas y presurización del sistema
- Configuración de los distintos parámetros y señales del analizador 
- Calibración de los distintos parámetros de calidad del agua si fuera necesario 
- Comprobación de las lecturas de los distintos parámetros de calidad del agua con equipos portátiles de referencia</t>
  </si>
  <si>
    <t>SQ11</t>
  </si>
  <si>
    <t>Suministro de Anallizador de cloro libre para montaje en linea modelo Q46H-62 de Mejoras Energéticas o similar. Alimentado a 24VDC. Con las siguientes características:
- Sensor polarográfico con sensibilidad tanto al ácido hipocloroso como al ion hipoclorito 
- Sensor no dependiente del pH del agua por lo que en la mayoría de los casos puede ser empleado sin electrodo de pH 
- Válido incluso para monitorización en puntos remotos de la red donde la concentración de cloro es cercana a 0 ppm 
- Posibilidad de monitorización de otros biocidas: cloro combinado, total, ozono, peróxido de hidrógeno, ácido peracético, permanganato, etc.
- Alimentación a 24 VDC</t>
  </si>
  <si>
    <t>SQ12</t>
  </si>
  <si>
    <t>Kit de comunicaciones Ethernet/IP para Analizador de Cloro Libre</t>
  </si>
  <si>
    <t>SQ13</t>
  </si>
  <si>
    <t>Detector de flujo para Analizador de Cloro Libre</t>
  </si>
  <si>
    <t>SQ14</t>
  </si>
  <si>
    <t>Panel de soporte para Analizador de Cloro Libre</t>
  </si>
  <si>
    <t>SQ15</t>
  </si>
  <si>
    <t>Puesta en marcha de Analizador de Cloro Libre por parte del proveedor/fabricante. Incluye:
- Conexionado del analizador al punto eléctrico suministrado 
- Conexionado de los sensores a la unidad central del analizador 
- Conexionado de las señales eléctricas que provee el analizador: relés y comunicaciones 
- Conexionado hidráulico a las tomas de tubing (6 mm de diámetro exterior) suministradas y presurización del sistema
- Configuración de los distintos parámetros y señales del analizador 
- Calibración de los distintos parámetros de calidad del agua si fuera necesario 
- Comprobación de las lecturas de los distintos parámetros de calidad del agua con equipos portátiles de referencia</t>
  </si>
  <si>
    <t>SQ16</t>
  </si>
  <si>
    <t>Preparación de fontaneria para instalación de sensores de calidad en linea</t>
  </si>
  <si>
    <t xml:space="preserve">1.4          </t>
  </si>
  <si>
    <t>PLCS</t>
  </si>
  <si>
    <t>5069-L340ER</t>
  </si>
  <si>
    <t>SUBMINISTRAMENT CPU PRINCIPAL.
Controller, CompactLogix 5380, 4 MB User Memory, 31 I/Os, 90 EtherNet/IP Devices</t>
  </si>
  <si>
    <t>5069-L310ER</t>
  </si>
  <si>
    <t>SUBMINISTRAMENT CPU AUXILIAR
CPU redundant: Controller, CompactLogix 5380, 1 MB User Memory, 8 I/Os, 24 EtherNet/IP Devices</t>
  </si>
  <si>
    <t>5069-RTB4-SCREW</t>
  </si>
  <si>
    <t>SUBMINISTRAMENT TERMINAL DE CONEXIÓ PER ALIMENTACIÓ MOD PLC COMPACTLOGIX
Terminal de conexión de alimentación MOD del PLC (con tornillos)</t>
  </si>
  <si>
    <t xml:space="preserve"> 1784-SDHC8</t>
  </si>
  <si>
    <t>SUBMINISTRAMENT TARJA SD 8GB PER PLC O SWITCH STRATIX</t>
  </si>
  <si>
    <t>1734-AENTR</t>
  </si>
  <si>
    <t>SUBMINISTRAMENT DE CAPÇALETRA POINT I/O
Point I/O: 2-Port EtherNet I/O Adapter Module</t>
  </si>
  <si>
    <t>1734-IB8</t>
  </si>
  <si>
    <t>SUBMINISTRAMENT TARJA POINT I/O 8 ENTRADES DIGITALS
24V Dc 8 Channel Sink Input Module</t>
  </si>
  <si>
    <t>1734-OB8E</t>
  </si>
  <si>
    <t>SUBMINISTRAMENT TARJA POINT I/O 8 SORTIDES DIGITALS
24V Dc8 Channel Source Output Module, Electronically Protected</t>
  </si>
  <si>
    <t>1734-IE4C</t>
  </si>
  <si>
    <t xml:space="preserve">SUBMINISTRAMENT TARJA POINT I/O 4 ENTRADES ANALÒGIQUES (4-20mA)
24V Dc 2 Channel Analog Current Input Module </t>
  </si>
  <si>
    <t>1734-TB</t>
  </si>
  <si>
    <t>SUBMINISTRAMENT BASE PER TARGES POINT I/O AMB TERMINALS DE CONNEXIÓ AMB CARGOL
POINT I/O 8 Terminal Base with screw</t>
  </si>
  <si>
    <t>3109-N</t>
  </si>
  <si>
    <t>SUBMINISTRAMENT DE DUPLICADOR DE SENYAL ANALÓGICA 4-20MA, AMB SEPARADOR GALVÀNIC
Marca PR Electronics, model 3109-N o similar. Configurable via conmutadors DIP.</t>
  </si>
  <si>
    <t xml:space="preserve">1.5          </t>
  </si>
  <si>
    <t>SISTEMA ALIMENTACIÓ 24VCC</t>
  </si>
  <si>
    <t>24VCC01</t>
  </si>
  <si>
    <t>SUBMINISTRAMENT FONT ALIMENTACIÓ QUINT-PS/1AC/24DC/40. REFERENCIA 2904602 O SIMILAR</t>
  </si>
  <si>
    <t>24VCC02</t>
  </si>
  <si>
    <t>SUBMINISTRAMENT FONT ALIMENTACIÓ / CARREGADOR QUINT-UPS/ 24DC/ 24DC/40/EIP. REFERENCIA 2907074 O SIMILAR</t>
  </si>
  <si>
    <t>24VCC03</t>
  </si>
  <si>
    <t>SUBMINISTRAMENT MÒDUL BATERIES UPS-BAT/VRLA/24DC/12AH. REFERENCIA 2320322  O SIMILAR</t>
  </si>
  <si>
    <t>24VCC04</t>
  </si>
  <si>
    <t>SUBMINISTRAMENT MÒDUL REDUNDANCIA QUINT-ORING/24DC/2X40/1X80 AMB AUTO CURRENT BALANCING (ACB). REFERENCIA 2320186 O SIMILAR</t>
  </si>
  <si>
    <t>24VCC05</t>
  </si>
  <si>
    <t>SUBMINISTRAMENT BASE FUSIBLES ELECTRÓNICS 24VDC DE 40A. MARCA E-T-A, MODEL EM12-T01-001-DC24V-40A , O SIMILAR</t>
  </si>
  <si>
    <t>24VCC06</t>
  </si>
  <si>
    <t>SUBMINISTRAMENT MODUL COMUNICACIÓ ETHERNET/IP PER FUSIBLES ELECTRÒNICS 24VDC. MARCA E-T-A, MODEL CPC12EN-T1-001, O SIMILAR</t>
  </si>
  <si>
    <t>24VCC07</t>
  </si>
  <si>
    <t>SUBMINISTRAMENT MODUL 2 FUSIBLES ELECTRÒNICS 24VDC, REGULABLES EN INSTENSITAT DE 1 A 10A. MARCA E-T-A, MODEL REX12D-TE2-100-DC24V-1A-10A, O SIMILAR</t>
  </si>
  <si>
    <t xml:space="preserve">1.6          </t>
  </si>
  <si>
    <t>COMUNICACIONS</t>
  </si>
  <si>
    <t>1783-CMS10DP</t>
  </si>
  <si>
    <t>SUBMINISTRAMENT SWITCH ROCKWELL STRATIX 5200 10 BOQUES: 8 100BASE-T, 2 COMBO (SFP O 1000BASE-T), ADMINSTRAT, SUPORTA DLR, RSTP. AMB SOFTWARE AVANÇAT.</t>
  </si>
  <si>
    <t>COM03</t>
  </si>
  <si>
    <t>SUBMINISTRAMENT LATIGILLO DE XARXA ETHERNET CAT6 DE 1 METRES</t>
  </si>
  <si>
    <t>COM04</t>
  </si>
  <si>
    <t>SUBMINISTRAMENT LATIGILLO DE XARXA ETHERNET CAT6 DE 2 METRES</t>
  </si>
  <si>
    <t>ud</t>
  </si>
  <si>
    <t>COM05</t>
  </si>
  <si>
    <t>SUBMINISTRAMENT LATIGILLO DE XARXA ETHERNET CAT6 DE 3 METRES</t>
  </si>
  <si>
    <t>COM06</t>
  </si>
  <si>
    <t>SUBMINISTRAMENT LATIGILLO DE XARXA ETHERNET CAT6 DE 5 METRES</t>
  </si>
  <si>
    <t xml:space="preserve">1.7          </t>
  </si>
  <si>
    <t>PROGRAMACIÓ</t>
  </si>
  <si>
    <t>PR01</t>
  </si>
  <si>
    <t>DEFINICIÓ FUNCIONAL DELS PROGRAMES DELS PLCS A DESENVOLUPAR</t>
  </si>
  <si>
    <t>PR02</t>
  </si>
  <si>
    <t>DEFINICIÓ FUNCIONAL DE L'AMPLIACIÓ DEL SCADA DE LA EDAR SANT FELIU</t>
  </si>
  <si>
    <t>PR03</t>
  </si>
  <si>
    <t>PROGRAMACIÓ DE PLC PRINCIPAL</t>
  </si>
  <si>
    <t>PR04</t>
  </si>
  <si>
    <t>PROGRAMACIÓ DE PLC AUXILIAR</t>
  </si>
  <si>
    <t>PR05</t>
  </si>
  <si>
    <t>PROGRAMACIÓ DE LA AMPLIACIÓ PLC DE POLLING DE LA EDAR SANT FELIU</t>
  </si>
  <si>
    <t>PR06</t>
  </si>
  <si>
    <t>PROGRAMACIÓ DE SCADA SANT FELIU
- Definició nous TAGs
- Definició noves alarmes
- Definició variables a guardar en histórics
- Definició noves gràfiques
- Defnició noves pantalles y dinàmiques
- Ampliació pantalles existents</t>
  </si>
  <si>
    <t xml:space="preserve">1.8          </t>
  </si>
  <si>
    <t>MUNTATGE I PROVES</t>
  </si>
  <si>
    <t>MIP01</t>
  </si>
  <si>
    <t>RETIRADA DE MATERIAL OBSOLET EXISTENT A LA CASETA SANT VICENÇ (ARMARI, PLC, ROUTER, ETC...). TRALLAT A ABOCADOR AUTORITZAT O MAGATZEM DE LA EDAR SANT FELIU SEGONS INDICACIÓ DE DIRECCIÓ D'OBRA</t>
  </si>
  <si>
    <t>MIP02</t>
  </si>
  <si>
    <t>MUNTATGE I CONNEXIÓ ELÈCTRICA NOU MATERIAL (ARMARI, PROTECIONS, PLCS, FONTS ALIMENTACIÓ, FUSIBLES ELECTRÒNICS 24VDC, EQUIPS COMUNICACIÓ, ETC...). INCLOU PETIT MATERIAL DE CONNEXIÓ</t>
  </si>
  <si>
    <t>MIP03</t>
  </si>
  <si>
    <t>CONFIGURACIÓ NOUS EQUIPS (FONTS ALIMENTACIÓ, FUSIBLES ELECTRÒNICS, ETC...)</t>
  </si>
  <si>
    <t>MIP04</t>
  </si>
  <si>
    <t>PROVES LOCALS A LA CASETA SANT VICENÇ (PROVES FUNCIONAMENT ELÈCTRIC, CONTROL MANUAL I CONTROL PLC SENSE COMUNICACIÓ AMB SCADA EDAR).</t>
  </si>
  <si>
    <t>MIP05</t>
  </si>
  <si>
    <t>PROVES GLOBALS (COMUNICACIONS PLC-PLC POLLING-SCADA, RECEPCIÓ DE DADES EN SCADA I CONTORL DESDE SCADA TANT EN MODE PLC COM PC), PROVES DE LES PANTALLES, DINÀMIQUES DE LES PANTALLES, ALARMES Y GRÀFIQUES.</t>
  </si>
  <si>
    <t xml:space="preserve">1.9          </t>
  </si>
  <si>
    <t>DOCUMENTACIÓ</t>
  </si>
  <si>
    <t>DOC01</t>
  </si>
  <si>
    <t>DOCUMENTACIÓ AS-BUILT
- Plànols ubicació nous elements
- Esquemes elèctrics
- Documents funcionals
- Configuracions equips instal·lats (sensors qualitat, equips comunicació, PLCs, Fusibles electrónics, etc...)
- Protocol de proves executat (elèctric, PLC i SCADA
- Manuals equips instal·lats</t>
  </si>
  <si>
    <t>( POBLACIÓ, DATA Y SIGNATURA)</t>
  </si>
  <si>
    <t>Los precios no incluyen el Impuesto sobre el Valor Añadido (IVA , 21%)</t>
  </si>
  <si>
    <t>INSTRUCCIONES:</t>
  </si>
  <si>
    <r>
      <rPr>
        <sz val="9"/>
        <color theme="1"/>
        <rFont val="Arial"/>
      </rPr>
      <t xml:space="preserve">Los campos con formatos en color negro no son editables, </t>
    </r>
    <r>
      <rPr>
        <sz val="9"/>
        <color rgb="FFFF0000"/>
        <rFont val="Arial"/>
      </rPr>
      <t>SOLO INTRODUCIR LOS PRECIOS UNITARIOS (EN COLOR ROJO) PARA CADA PARTIDA</t>
    </r>
  </si>
  <si>
    <t>Pressupost</t>
  </si>
  <si>
    <t>Unitats</t>
  </si>
  <si>
    <t>Quantitat</t>
  </si>
  <si>
    <t>Import</t>
  </si>
  <si>
    <t>TOTAL EJECUCIÓN POR CONTRATO (SIN IVA)……………………………………….</t>
  </si>
  <si>
    <t>IVA (21%)</t>
  </si>
  <si>
    <t>TOTAL EJECUCIÓN POR CONTRATO (IVA INCLUIDO)………………………………</t>
  </si>
  <si>
    <t>N.º EXP AB/2026/051</t>
  </si>
  <si>
    <t>MILLORA TELECONTROL I SENSORICA CASETA SANT VICENÇ (XSTFELIU2604)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</si>
</sst>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€&quot;_-;\-* #,##0.00\ &quot;€&quot;_-;_-* &quot;-&quot;??\ &quot;€&quot;_-;_-@"/>
    <numFmt numFmtId="165" formatCode="#,##0.00_ ;\-#,##0.00\ "/>
    <numFmt numFmtId="166" formatCode="#,##0.00\ &quot;€&quot;"/>
  </numFmts>
  <fonts count="21" x14ac:knownFonts="1">
    <font>
      <sz val="10"/>
      <color rgb="FF000000"/>
      <name val="Arial"/>
      <scheme val="minor"/>
    </font>
    <font>
      <b/>
      <sz val="11"/>
      <color rgb="FF000000"/>
      <name val="Arial"/>
    </font>
    <font>
      <b/>
      <sz val="12"/>
      <color theme="1"/>
      <name val="Arial"/>
    </font>
    <font>
      <b/>
      <sz val="11"/>
      <color rgb="FFFF0000"/>
      <name val="Arial"/>
    </font>
    <font>
      <b/>
      <sz val="10"/>
      <color theme="1"/>
      <name val="Arial"/>
    </font>
    <font>
      <sz val="10"/>
      <name val="Arial"/>
    </font>
    <font>
      <sz val="10"/>
      <color theme="1"/>
      <name val="Arial"/>
    </font>
    <font>
      <b/>
      <sz val="10"/>
      <color theme="1"/>
      <name val="Calibri"/>
    </font>
    <font>
      <b/>
      <sz val="9"/>
      <color theme="1"/>
      <name val="Arial"/>
    </font>
    <font>
      <sz val="9"/>
      <color theme="1"/>
      <name val="Arial"/>
    </font>
    <font>
      <sz val="9"/>
      <color rgb="FFFF0000"/>
      <name val="Arial"/>
    </font>
    <font>
      <sz val="10"/>
      <color theme="1"/>
      <name val="Arial"/>
    </font>
    <font>
      <b/>
      <sz val="9"/>
      <color rgb="FFFF0000"/>
      <name val="Arial"/>
    </font>
    <font>
      <b/>
      <sz val="9"/>
      <color rgb="FF000000"/>
      <name val="Arial"/>
    </font>
    <font>
      <b/>
      <sz val="11"/>
      <color theme="1"/>
      <name val="Arial"/>
    </font>
    <font>
      <b/>
      <sz val="14"/>
      <color theme="1"/>
      <name val="Arial"/>
    </font>
    <font>
      <b/>
      <sz val="8"/>
      <color theme="1"/>
      <name val="Arial"/>
    </font>
    <font>
      <sz val="8"/>
      <color theme="1"/>
      <name val="Arial"/>
    </font>
    <font>
      <sz val="8"/>
      <color rgb="FFFF0000"/>
      <name val="Arial"/>
    </font>
    <font>
      <sz val="8"/>
      <color rgb="FF000000"/>
      <name val="Arial"/>
    </font>
    <font>
      <b/>
      <sz val="8"/>
      <color rgb="FF000000"/>
      <name val="Arial"/>
    </font>
  </fonts>
  <fills count="8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8DB3E2"/>
        <bgColor rgb="FF8DB3E2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rgb="FFFFFFCC"/>
      </patternFill>
    </fill>
    <fill>
      <patternFill patternType="solid">
        <fgColor rgb="FFD6E3BC"/>
        <bgColor rgb="FFD6E3BC"/>
      </patternFill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121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6" fillId="0" borderId="0" xfId="0" applyFont="1"/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4" fontId="7" fillId="3" borderId="7" xfId="0" applyNumberFormat="1" applyFont="1" applyFill="1" applyBorder="1" applyAlignment="1">
      <alignment horizontal="center" vertical="center" wrapText="1"/>
    </xf>
    <xf numFmtId="49" fontId="8" fillId="4" borderId="8" xfId="0" applyNumberFormat="1" applyFont="1" applyFill="1" applyBorder="1" applyAlignment="1">
      <alignment horizontal="right" vertical="center"/>
    </xf>
    <xf numFmtId="49" fontId="8" fillId="4" borderId="9" xfId="0" applyNumberFormat="1" applyFont="1" applyFill="1" applyBorder="1" applyAlignment="1">
      <alignment vertical="center" wrapText="1"/>
    </xf>
    <xf numFmtId="49" fontId="8" fillId="4" borderId="9" xfId="0" applyNumberFormat="1" applyFont="1" applyFill="1" applyBorder="1" applyAlignment="1">
      <alignment vertical="center"/>
    </xf>
    <xf numFmtId="4" fontId="8" fillId="4" borderId="10" xfId="0" applyNumberFormat="1" applyFont="1" applyFill="1" applyBorder="1" applyAlignment="1">
      <alignment vertical="center"/>
    </xf>
    <xf numFmtId="0" fontId="9" fillId="0" borderId="0" xfId="0" applyFont="1"/>
    <xf numFmtId="49" fontId="9" fillId="0" borderId="11" xfId="0" applyNumberFormat="1" applyFont="1" applyBorder="1" applyAlignment="1">
      <alignment horizontal="center" vertical="center"/>
    </xf>
    <xf numFmtId="49" fontId="9" fillId="0" borderId="11" xfId="0" applyNumberFormat="1" applyFont="1" applyBorder="1" applyAlignment="1">
      <alignment vertical="center" wrapText="1"/>
    </xf>
    <xf numFmtId="49" fontId="9" fillId="0" borderId="11" xfId="0" applyNumberFormat="1" applyFont="1" applyBorder="1" applyAlignment="1">
      <alignment vertical="center"/>
    </xf>
    <xf numFmtId="164" fontId="10" fillId="0" borderId="11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5" borderId="12" xfId="0" applyFont="1" applyFill="1" applyBorder="1" applyAlignment="1">
      <alignment horizontal="center" vertical="top"/>
    </xf>
    <xf numFmtId="0" fontId="9" fillId="5" borderId="12" xfId="0" applyFont="1" applyFill="1" applyBorder="1" applyAlignment="1">
      <alignment vertical="top" wrapText="1"/>
    </xf>
    <xf numFmtId="0" fontId="9" fillId="5" borderId="12" xfId="0" applyFont="1" applyFill="1" applyBorder="1" applyAlignment="1">
      <alignment vertical="top"/>
    </xf>
    <xf numFmtId="0" fontId="9" fillId="0" borderId="11" xfId="0" applyFont="1" applyBorder="1" applyAlignment="1">
      <alignment vertical="center" wrapText="1"/>
    </xf>
    <xf numFmtId="0" fontId="9" fillId="5" borderId="0" xfId="0" applyFont="1" applyFill="1" applyAlignment="1">
      <alignment horizontal="center" vertical="center"/>
    </xf>
    <xf numFmtId="0" fontId="9" fillId="5" borderId="0" xfId="0" applyFont="1" applyFill="1" applyAlignment="1">
      <alignment vertical="center" wrapText="1"/>
    </xf>
    <xf numFmtId="0" fontId="9" fillId="5" borderId="0" xfId="0" applyFont="1" applyFill="1" applyAlignment="1">
      <alignment vertical="center"/>
    </xf>
    <xf numFmtId="49" fontId="8" fillId="4" borderId="8" xfId="0" applyNumberFormat="1" applyFont="1" applyFill="1" applyBorder="1" applyAlignment="1">
      <alignment horizontal="right" vertical="center"/>
    </xf>
    <xf numFmtId="49" fontId="8" fillId="4" borderId="9" xfId="0" applyNumberFormat="1" applyFont="1" applyFill="1" applyBorder="1" applyAlignment="1">
      <alignment vertical="center" wrapText="1"/>
    </xf>
    <xf numFmtId="164" fontId="8" fillId="4" borderId="10" xfId="0" applyNumberFormat="1" applyFont="1" applyFill="1" applyBorder="1" applyAlignment="1">
      <alignment vertical="center"/>
    </xf>
    <xf numFmtId="49" fontId="9" fillId="0" borderId="11" xfId="0" applyNumberFormat="1" applyFont="1" applyBorder="1" applyAlignment="1">
      <alignment horizontal="center" vertical="center"/>
    </xf>
    <xf numFmtId="49" fontId="8" fillId="4" borderId="8" xfId="0" applyNumberFormat="1" applyFont="1" applyFill="1" applyBorder="1" applyAlignment="1">
      <alignment horizontal="right"/>
    </xf>
    <xf numFmtId="49" fontId="8" fillId="4" borderId="9" xfId="0" applyNumberFormat="1" applyFont="1" applyFill="1" applyBorder="1" applyAlignment="1">
      <alignment wrapText="1"/>
    </xf>
    <xf numFmtId="49" fontId="11" fillId="4" borderId="9" xfId="0" applyNumberFormat="1" applyFont="1" applyFill="1" applyBorder="1"/>
    <xf numFmtId="4" fontId="11" fillId="4" borderId="10" xfId="0" applyNumberFormat="1" applyFont="1" applyFill="1" applyBorder="1"/>
    <xf numFmtId="0" fontId="11" fillId="0" borderId="0" xfId="0" applyFont="1" applyAlignment="1"/>
    <xf numFmtId="0" fontId="11" fillId="0" borderId="0" xfId="0" applyFont="1"/>
    <xf numFmtId="49" fontId="9" fillId="0" borderId="11" xfId="0" applyNumberFormat="1" applyFont="1" applyBorder="1" applyAlignment="1">
      <alignment horizontal="center"/>
    </xf>
    <xf numFmtId="49" fontId="9" fillId="0" borderId="11" xfId="0" applyNumberFormat="1" applyFont="1" applyBorder="1" applyAlignment="1">
      <alignment wrapText="1"/>
    </xf>
    <xf numFmtId="49" fontId="9" fillId="0" borderId="11" xfId="0" applyNumberFormat="1" applyFont="1" applyBorder="1"/>
    <xf numFmtId="49" fontId="9" fillId="0" borderId="11" xfId="0" applyNumberFormat="1" applyFont="1" applyBorder="1" applyAlignment="1"/>
    <xf numFmtId="49" fontId="9" fillId="0" borderId="11" xfId="0" applyNumberFormat="1" applyFont="1" applyBorder="1" applyAlignment="1">
      <alignment vertic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vertical="center" wrapText="1"/>
    </xf>
    <xf numFmtId="49" fontId="9" fillId="0" borderId="0" xfId="0" applyNumberFormat="1" applyFont="1" applyAlignment="1">
      <alignment vertical="center"/>
    </xf>
    <xf numFmtId="164" fontId="9" fillId="0" borderId="0" xfId="0" applyNumberFormat="1" applyFont="1" applyAlignment="1">
      <alignment vertical="center"/>
    </xf>
    <xf numFmtId="0" fontId="12" fillId="0" borderId="0" xfId="0" applyFont="1" applyAlignment="1">
      <alignment vertical="top"/>
    </xf>
    <xf numFmtId="0" fontId="10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165" fontId="8" fillId="0" borderId="0" xfId="0" applyNumberFormat="1" applyFont="1" applyAlignment="1">
      <alignment horizontal="left" vertical="top" wrapText="1"/>
    </xf>
    <xf numFmtId="0" fontId="8" fillId="0" borderId="0" xfId="0" applyFont="1" applyAlignment="1">
      <alignment wrapText="1"/>
    </xf>
    <xf numFmtId="165" fontId="9" fillId="0" borderId="0" xfId="0" applyNumberFormat="1" applyFont="1" applyAlignment="1">
      <alignment horizontal="left" vertical="top" wrapText="1"/>
    </xf>
    <xf numFmtId="0" fontId="13" fillId="0" borderId="0" xfId="0" applyFont="1" applyAlignment="1">
      <alignment horizontal="center" vertical="center" wrapText="1"/>
    </xf>
    <xf numFmtId="49" fontId="15" fillId="0" borderId="0" xfId="0" applyNumberFormat="1" applyFont="1" applyAlignment="1">
      <alignment horizontal="left"/>
    </xf>
    <xf numFmtId="0" fontId="7" fillId="3" borderId="5" xfId="0" applyFont="1" applyFill="1" applyBorder="1" applyAlignment="1">
      <alignment horizontal="center" vertical="center" wrapText="1"/>
    </xf>
    <xf numFmtId="4" fontId="7" fillId="3" borderId="6" xfId="0" applyNumberFormat="1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4" fontId="7" fillId="3" borderId="7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15" fillId="0" borderId="0" xfId="0" applyFont="1" applyAlignment="1">
      <alignment vertical="top"/>
    </xf>
    <xf numFmtId="49" fontId="16" fillId="4" borderId="8" xfId="0" applyNumberFormat="1" applyFont="1" applyFill="1" applyBorder="1" applyAlignment="1">
      <alignment horizontal="right" vertical="center"/>
    </xf>
    <xf numFmtId="49" fontId="16" fillId="4" borderId="9" xfId="0" applyNumberFormat="1" applyFont="1" applyFill="1" applyBorder="1" applyAlignment="1">
      <alignment vertical="center"/>
    </xf>
    <xf numFmtId="3" fontId="16" fillId="4" borderId="9" xfId="0" applyNumberFormat="1" applyFont="1" applyFill="1" applyBorder="1" applyAlignment="1">
      <alignment vertical="center"/>
    </xf>
    <xf numFmtId="4" fontId="16" fillId="4" borderId="9" xfId="0" applyNumberFormat="1" applyFont="1" applyFill="1" applyBorder="1" applyAlignment="1">
      <alignment vertical="center"/>
    </xf>
    <xf numFmtId="4" fontId="16" fillId="4" borderId="10" xfId="0" applyNumberFormat="1" applyFont="1" applyFill="1" applyBorder="1" applyAlignment="1">
      <alignment vertical="center"/>
    </xf>
    <xf numFmtId="0" fontId="17" fillId="0" borderId="0" xfId="0" applyFont="1"/>
    <xf numFmtId="49" fontId="17" fillId="0" borderId="0" xfId="0" applyNumberFormat="1" applyFont="1" applyAlignment="1">
      <alignment vertical="center"/>
    </xf>
    <xf numFmtId="4" fontId="17" fillId="6" borderId="12" xfId="0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top"/>
    </xf>
    <xf numFmtId="0" fontId="17" fillId="0" borderId="0" xfId="0" applyFont="1" applyAlignment="1">
      <alignment vertical="top"/>
    </xf>
    <xf numFmtId="0" fontId="16" fillId="4" borderId="8" xfId="0" applyFont="1" applyFill="1" applyBorder="1" applyAlignment="1">
      <alignment vertical="center" wrapText="1"/>
    </xf>
    <xf numFmtId="3" fontId="17" fillId="4" borderId="9" xfId="0" applyNumberFormat="1" applyFont="1" applyFill="1" applyBorder="1" applyAlignment="1">
      <alignment vertical="center"/>
    </xf>
    <xf numFmtId="0" fontId="17" fillId="5" borderId="12" xfId="0" applyFont="1" applyFill="1" applyBorder="1" applyAlignment="1">
      <alignment horizontal="center" vertical="top"/>
    </xf>
    <xf numFmtId="0" fontId="17" fillId="5" borderId="12" xfId="0" applyFont="1" applyFill="1" applyBorder="1" applyAlignment="1">
      <alignment vertical="top"/>
    </xf>
    <xf numFmtId="0" fontId="17" fillId="5" borderId="12" xfId="0" applyFont="1" applyFill="1" applyBorder="1" applyAlignment="1">
      <alignment vertical="top" wrapText="1"/>
    </xf>
    <xf numFmtId="0" fontId="17" fillId="5" borderId="12" xfId="0" applyFont="1" applyFill="1" applyBorder="1"/>
    <xf numFmtId="0" fontId="16" fillId="4" borderId="13" xfId="0" applyFont="1" applyFill="1" applyBorder="1" applyAlignment="1">
      <alignment vertical="center" wrapText="1"/>
    </xf>
    <xf numFmtId="3" fontId="17" fillId="4" borderId="14" xfId="0" applyNumberFormat="1" applyFont="1" applyFill="1" applyBorder="1" applyAlignment="1">
      <alignment vertical="center"/>
    </xf>
    <xf numFmtId="4" fontId="16" fillId="4" borderId="14" xfId="0" applyNumberFormat="1" applyFont="1" applyFill="1" applyBorder="1" applyAlignment="1">
      <alignment vertical="center"/>
    </xf>
    <xf numFmtId="4" fontId="16" fillId="4" borderId="15" xfId="0" applyNumberFormat="1" applyFont="1" applyFill="1" applyBorder="1" applyAlignment="1">
      <alignment vertical="center"/>
    </xf>
    <xf numFmtId="0" fontId="17" fillId="5" borderId="0" xfId="0" applyFont="1" applyFill="1" applyAlignment="1">
      <alignment horizontal="center" vertical="center"/>
    </xf>
    <xf numFmtId="0" fontId="17" fillId="5" borderId="0" xfId="0" applyFont="1" applyFill="1" applyAlignment="1">
      <alignment vertical="center"/>
    </xf>
    <xf numFmtId="0" fontId="17" fillId="5" borderId="0" xfId="0" applyFont="1" applyFill="1" applyAlignment="1">
      <alignment vertical="center" wrapText="1"/>
    </xf>
    <xf numFmtId="49" fontId="16" fillId="4" borderId="16" xfId="0" applyNumberFormat="1" applyFont="1" applyFill="1" applyBorder="1" applyAlignment="1">
      <alignment horizontal="right" vertical="center"/>
    </xf>
    <xf numFmtId="49" fontId="16" fillId="4" borderId="17" xfId="0" applyNumberFormat="1" applyFont="1" applyFill="1" applyBorder="1" applyAlignment="1">
      <alignment vertical="center"/>
    </xf>
    <xf numFmtId="3" fontId="16" fillId="4" borderId="17" xfId="0" applyNumberFormat="1" applyFont="1" applyFill="1" applyBorder="1" applyAlignment="1">
      <alignment vertical="center"/>
    </xf>
    <xf numFmtId="4" fontId="16" fillId="4" borderId="17" xfId="0" applyNumberFormat="1" applyFont="1" applyFill="1" applyBorder="1" applyAlignment="1">
      <alignment vertical="center"/>
    </xf>
    <xf numFmtId="4" fontId="16" fillId="4" borderId="18" xfId="0" applyNumberFormat="1" applyFont="1" applyFill="1" applyBorder="1" applyAlignment="1">
      <alignment vertical="center"/>
    </xf>
    <xf numFmtId="4" fontId="17" fillId="0" borderId="0" xfId="0" applyNumberFormat="1" applyFont="1" applyAlignment="1">
      <alignment vertical="center"/>
    </xf>
    <xf numFmtId="49" fontId="8" fillId="4" borderId="17" xfId="0" applyNumberFormat="1" applyFont="1" applyFill="1" applyBorder="1" applyAlignment="1">
      <alignment vertical="center" wrapText="1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left" vertical="center" wrapText="1"/>
    </xf>
    <xf numFmtId="2" fontId="19" fillId="0" borderId="0" xfId="0" applyNumberFormat="1" applyFont="1" applyAlignment="1">
      <alignment horizontal="center" vertical="top"/>
    </xf>
    <xf numFmtId="0" fontId="17" fillId="7" borderId="12" xfId="0" applyFont="1" applyFill="1" applyBorder="1" applyAlignment="1">
      <alignment horizontal="center" vertical="center"/>
    </xf>
    <xf numFmtId="0" fontId="17" fillId="7" borderId="12" xfId="0" applyFont="1" applyFill="1" applyBorder="1" applyAlignment="1">
      <alignment vertical="center"/>
    </xf>
    <xf numFmtId="0" fontId="16" fillId="7" borderId="12" xfId="0" applyFont="1" applyFill="1" applyBorder="1" applyAlignment="1">
      <alignment vertical="center"/>
    </xf>
    <xf numFmtId="166" fontId="16" fillId="7" borderId="12" xfId="0" applyNumberFormat="1" applyFont="1" applyFill="1" applyBorder="1" applyAlignment="1">
      <alignment vertical="center"/>
    </xf>
    <xf numFmtId="166" fontId="17" fillId="0" borderId="0" xfId="0" applyNumberFormat="1" applyFont="1" applyAlignment="1">
      <alignment vertical="center"/>
    </xf>
    <xf numFmtId="0" fontId="20" fillId="0" borderId="0" xfId="0" applyFont="1" applyAlignment="1">
      <alignment vertical="center"/>
    </xf>
    <xf numFmtId="166" fontId="16" fillId="0" borderId="0" xfId="0" applyNumberFormat="1" applyFont="1"/>
    <xf numFmtId="0" fontId="16" fillId="0" borderId="0" xfId="0" applyFont="1" applyAlignment="1">
      <alignment vertical="center"/>
    </xf>
    <xf numFmtId="165" fontId="17" fillId="0" borderId="0" xfId="0" applyNumberFormat="1" applyFont="1" applyAlignment="1">
      <alignment vertical="top" wrapText="1"/>
    </xf>
    <xf numFmtId="0" fontId="16" fillId="0" borderId="0" xfId="0" applyFont="1"/>
    <xf numFmtId="4" fontId="17" fillId="0" borderId="0" xfId="0" applyNumberFormat="1" applyFont="1" applyAlignment="1">
      <alignment vertical="top"/>
    </xf>
    <xf numFmtId="0" fontId="16" fillId="7" borderId="19" xfId="0" applyFont="1" applyFill="1" applyBorder="1" applyAlignment="1">
      <alignment vertical="center"/>
    </xf>
    <xf numFmtId="166" fontId="16" fillId="7" borderId="19" xfId="0" applyNumberFormat="1" applyFont="1" applyFill="1" applyBorder="1" applyAlignment="1">
      <alignment vertical="center"/>
    </xf>
    <xf numFmtId="0" fontId="19" fillId="0" borderId="0" xfId="0" applyFont="1" applyAlignment="1">
      <alignment vertical="center"/>
    </xf>
    <xf numFmtId="2" fontId="19" fillId="0" borderId="0" xfId="0" applyNumberFormat="1" applyFont="1" applyAlignment="1">
      <alignment horizontal="right" vertical="top"/>
    </xf>
    <xf numFmtId="0" fontId="16" fillId="0" borderId="0" xfId="0" applyFont="1" applyAlignment="1">
      <alignment vertical="top"/>
    </xf>
    <xf numFmtId="166" fontId="16" fillId="0" borderId="0" xfId="0" applyNumberFormat="1" applyFont="1" applyAlignment="1">
      <alignment vertical="center"/>
    </xf>
    <xf numFmtId="0" fontId="0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Border="1"/>
    <xf numFmtId="0" fontId="2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64" fontId="10" fillId="0" borderId="11" xfId="0" applyNumberFormat="1" applyFont="1" applyBorder="1" applyAlignment="1" applyProtection="1">
      <alignment vertical="center"/>
      <protection locked="0"/>
    </xf>
    <xf numFmtId="164" fontId="10" fillId="0" borderId="11" xfId="0" applyNumberFormat="1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protection locked="0"/>
    </xf>
    <xf numFmtId="0" fontId="12" fillId="0" borderId="0" xfId="0" applyFont="1" applyAlignment="1" applyProtection="1">
      <alignment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91"/>
  <sheetViews>
    <sheetView workbookViewId="0">
      <pane ySplit="2" topLeftCell="A75" activePane="bottomLeft" state="frozen"/>
      <selection pane="bottomLeft" activeCell="B78" sqref="B78"/>
    </sheetView>
  </sheetViews>
  <sheetFormatPr baseColWidth="10" defaultColWidth="12.61328125" defaultRowHeight="15" customHeight="1" x14ac:dyDescent="0.3"/>
  <cols>
    <col min="1" max="1" width="18.84375" customWidth="1"/>
    <col min="2" max="2" width="92.4609375" customWidth="1"/>
    <col min="3" max="3" width="9.765625" customWidth="1"/>
    <col min="4" max="7" width="11.4609375" customWidth="1"/>
  </cols>
  <sheetData>
    <row r="1" spans="1:7" ht="62.25" customHeight="1" x14ac:dyDescent="0.3">
      <c r="A1" s="1" t="s">
        <v>142</v>
      </c>
      <c r="B1" s="2" t="s">
        <v>143</v>
      </c>
      <c r="C1" s="118" t="s">
        <v>0</v>
      </c>
      <c r="D1" s="119"/>
    </row>
    <row r="2" spans="1:7" ht="48" customHeight="1" x14ac:dyDescent="0.3">
      <c r="A2" s="112" t="s">
        <v>1</v>
      </c>
      <c r="B2" s="113"/>
      <c r="C2" s="3"/>
      <c r="D2" s="4"/>
      <c r="E2" s="5"/>
      <c r="F2" s="5"/>
      <c r="G2" s="5"/>
    </row>
    <row r="3" spans="1:7" ht="12" customHeight="1" x14ac:dyDescent="0.3">
      <c r="E3" s="5"/>
    </row>
    <row r="4" spans="1:7" ht="12" customHeight="1" x14ac:dyDescent="0.3">
      <c r="A4" s="6" t="s">
        <v>2</v>
      </c>
      <c r="B4" s="7" t="s">
        <v>3</v>
      </c>
      <c r="C4" s="7" t="s">
        <v>4</v>
      </c>
      <c r="D4" s="8" t="s">
        <v>5</v>
      </c>
      <c r="E4" s="5"/>
    </row>
    <row r="5" spans="1:7" ht="12" customHeight="1" x14ac:dyDescent="0.3">
      <c r="E5" s="5"/>
    </row>
    <row r="6" spans="1:7" ht="18.75" customHeight="1" x14ac:dyDescent="0.3">
      <c r="A6" s="9" t="s">
        <v>6</v>
      </c>
      <c r="B6" s="10" t="s">
        <v>7</v>
      </c>
      <c r="C6" s="11" t="s">
        <v>8</v>
      </c>
      <c r="D6" s="12"/>
      <c r="E6" s="13"/>
      <c r="F6" s="13"/>
      <c r="G6" s="13"/>
    </row>
    <row r="7" spans="1:7" ht="18.75" customHeight="1" x14ac:dyDescent="0.3">
      <c r="A7" s="14" t="s">
        <v>9</v>
      </c>
      <c r="B7" s="15" t="s">
        <v>10</v>
      </c>
      <c r="C7" s="16" t="s">
        <v>11</v>
      </c>
      <c r="D7" s="17">
        <v>0</v>
      </c>
      <c r="E7" s="13"/>
      <c r="F7" s="18"/>
      <c r="G7" s="18"/>
    </row>
    <row r="8" spans="1:7" ht="18.75" customHeight="1" x14ac:dyDescent="0.3">
      <c r="A8" s="19"/>
      <c r="B8" s="20"/>
      <c r="C8" s="21"/>
      <c r="D8" s="21"/>
      <c r="E8" s="13"/>
      <c r="F8" s="13"/>
      <c r="G8" s="13"/>
    </row>
    <row r="9" spans="1:7" ht="18.75" customHeight="1" x14ac:dyDescent="0.3">
      <c r="A9" s="9" t="s">
        <v>12</v>
      </c>
      <c r="B9" s="10" t="s">
        <v>13</v>
      </c>
      <c r="C9" s="11" t="s">
        <v>8</v>
      </c>
      <c r="D9" s="12"/>
      <c r="E9" s="13"/>
      <c r="F9" s="13"/>
      <c r="G9" s="13"/>
    </row>
    <row r="10" spans="1:7" ht="115.75" x14ac:dyDescent="0.3">
      <c r="A10" s="14" t="s">
        <v>14</v>
      </c>
      <c r="B10" s="22" t="s">
        <v>15</v>
      </c>
      <c r="C10" s="16" t="s">
        <v>11</v>
      </c>
      <c r="D10" s="17">
        <v>0</v>
      </c>
      <c r="E10" s="13"/>
      <c r="F10" s="18"/>
      <c r="G10" s="18"/>
    </row>
    <row r="11" spans="1:7" ht="18.75" customHeight="1" x14ac:dyDescent="0.3">
      <c r="A11" s="23"/>
      <c r="B11" s="24"/>
      <c r="C11" s="25"/>
      <c r="D11" s="25"/>
      <c r="E11" s="13"/>
      <c r="F11" s="18"/>
      <c r="G11" s="18"/>
    </row>
    <row r="12" spans="1:7" ht="18.75" customHeight="1" x14ac:dyDescent="0.3">
      <c r="A12" s="26" t="s">
        <v>16</v>
      </c>
      <c r="B12" s="27" t="s">
        <v>17</v>
      </c>
      <c r="C12" s="11" t="s">
        <v>8</v>
      </c>
      <c r="D12" s="28"/>
      <c r="E12" s="13"/>
      <c r="F12" s="18"/>
      <c r="G12" s="18"/>
    </row>
    <row r="13" spans="1:7" ht="196.75" x14ac:dyDescent="0.3">
      <c r="A13" s="29" t="s">
        <v>18</v>
      </c>
      <c r="B13" s="15" t="s">
        <v>19</v>
      </c>
      <c r="C13" s="16" t="s">
        <v>11</v>
      </c>
      <c r="D13" s="116">
        <v>0</v>
      </c>
      <c r="E13" s="13"/>
      <c r="F13" s="18"/>
      <c r="G13" s="18"/>
    </row>
    <row r="14" spans="1:7" ht="37.5" customHeight="1" x14ac:dyDescent="0.3">
      <c r="A14" s="29" t="s">
        <v>20</v>
      </c>
      <c r="B14" s="15" t="s">
        <v>21</v>
      </c>
      <c r="C14" s="16" t="s">
        <v>11</v>
      </c>
      <c r="D14" s="116">
        <v>0</v>
      </c>
      <c r="E14" s="13"/>
      <c r="F14" s="18"/>
      <c r="G14" s="18"/>
    </row>
    <row r="15" spans="1:7" ht="18.75" customHeight="1" x14ac:dyDescent="0.3">
      <c r="A15" s="29" t="s">
        <v>22</v>
      </c>
      <c r="B15" s="15" t="s">
        <v>23</v>
      </c>
      <c r="C15" s="16" t="s">
        <v>11</v>
      </c>
      <c r="D15" s="116">
        <v>0</v>
      </c>
      <c r="E15" s="13"/>
      <c r="F15" s="18"/>
      <c r="G15" s="18"/>
    </row>
    <row r="16" spans="1:7" ht="18.75" customHeight="1" x14ac:dyDescent="0.3">
      <c r="A16" s="29" t="s">
        <v>24</v>
      </c>
      <c r="B16" s="15" t="s">
        <v>25</v>
      </c>
      <c r="C16" s="16" t="s">
        <v>11</v>
      </c>
      <c r="D16" s="116">
        <v>0</v>
      </c>
      <c r="E16" s="13"/>
      <c r="F16" s="18"/>
      <c r="G16" s="18"/>
    </row>
    <row r="17" spans="1:7" ht="92.6" x14ac:dyDescent="0.3">
      <c r="A17" s="29" t="s">
        <v>26</v>
      </c>
      <c r="B17" s="15" t="s">
        <v>27</v>
      </c>
      <c r="C17" s="16" t="s">
        <v>11</v>
      </c>
      <c r="D17" s="116">
        <v>0</v>
      </c>
      <c r="E17" s="13"/>
      <c r="F17" s="18"/>
      <c r="G17" s="18"/>
    </row>
    <row r="18" spans="1:7" ht="150.44999999999999" x14ac:dyDescent="0.3">
      <c r="A18" s="29" t="s">
        <v>28</v>
      </c>
      <c r="B18" s="15" t="s">
        <v>29</v>
      </c>
      <c r="C18" s="16" t="s">
        <v>11</v>
      </c>
      <c r="D18" s="116">
        <v>0</v>
      </c>
      <c r="E18" s="13"/>
      <c r="F18" s="18"/>
      <c r="G18" s="18"/>
    </row>
    <row r="19" spans="1:7" ht="18.75" customHeight="1" x14ac:dyDescent="0.3">
      <c r="A19" s="29" t="s">
        <v>30</v>
      </c>
      <c r="B19" s="15" t="s">
        <v>31</v>
      </c>
      <c r="C19" s="16" t="s">
        <v>11</v>
      </c>
      <c r="D19" s="116">
        <v>0</v>
      </c>
      <c r="E19" s="13"/>
      <c r="F19" s="18"/>
      <c r="G19" s="18"/>
    </row>
    <row r="20" spans="1:7" ht="18.75" customHeight="1" x14ac:dyDescent="0.3">
      <c r="A20" s="29" t="s">
        <v>32</v>
      </c>
      <c r="B20" s="15" t="s">
        <v>33</v>
      </c>
      <c r="C20" s="16" t="s">
        <v>11</v>
      </c>
      <c r="D20" s="116">
        <v>0</v>
      </c>
      <c r="E20" s="13"/>
      <c r="F20" s="18"/>
      <c r="G20" s="18"/>
    </row>
    <row r="21" spans="1:7" ht="18.75" customHeight="1" x14ac:dyDescent="0.3">
      <c r="A21" s="29" t="s">
        <v>34</v>
      </c>
      <c r="B21" s="15" t="s">
        <v>35</v>
      </c>
      <c r="C21" s="16" t="s">
        <v>11</v>
      </c>
      <c r="D21" s="116">
        <v>0</v>
      </c>
      <c r="E21" s="13"/>
      <c r="F21" s="18"/>
      <c r="G21" s="18"/>
    </row>
    <row r="22" spans="1:7" ht="92.6" x14ac:dyDescent="0.3">
      <c r="A22" s="29" t="s">
        <v>36</v>
      </c>
      <c r="B22" s="15" t="s">
        <v>37</v>
      </c>
      <c r="C22" s="16" t="s">
        <v>11</v>
      </c>
      <c r="D22" s="116">
        <v>0</v>
      </c>
      <c r="E22" s="13"/>
      <c r="F22" s="18"/>
      <c r="G22" s="18"/>
    </row>
    <row r="23" spans="1:7" ht="92.6" x14ac:dyDescent="0.3">
      <c r="A23" s="29" t="s">
        <v>38</v>
      </c>
      <c r="B23" s="15" t="s">
        <v>39</v>
      </c>
      <c r="C23" s="16" t="s">
        <v>11</v>
      </c>
      <c r="D23" s="116">
        <v>0</v>
      </c>
      <c r="E23" s="13"/>
      <c r="F23" s="18"/>
      <c r="G23" s="18"/>
    </row>
    <row r="24" spans="1:7" ht="18.75" customHeight="1" x14ac:dyDescent="0.3">
      <c r="A24" s="29" t="s">
        <v>40</v>
      </c>
      <c r="B24" s="15" t="s">
        <v>41</v>
      </c>
      <c r="C24" s="16" t="s">
        <v>11</v>
      </c>
      <c r="D24" s="116">
        <v>0</v>
      </c>
      <c r="E24" s="13"/>
      <c r="F24" s="18"/>
      <c r="G24" s="18"/>
    </row>
    <row r="25" spans="1:7" ht="18.75" customHeight="1" x14ac:dyDescent="0.3">
      <c r="A25" s="29" t="s">
        <v>42</v>
      </c>
      <c r="B25" s="15" t="s">
        <v>43</v>
      </c>
      <c r="C25" s="16" t="s">
        <v>11</v>
      </c>
      <c r="D25" s="116">
        <v>0</v>
      </c>
      <c r="E25" s="13"/>
      <c r="F25" s="18"/>
      <c r="G25" s="18"/>
    </row>
    <row r="26" spans="1:7" ht="18.75" customHeight="1" x14ac:dyDescent="0.3">
      <c r="A26" s="29" t="s">
        <v>44</v>
      </c>
      <c r="B26" s="15" t="s">
        <v>45</v>
      </c>
      <c r="C26" s="16" t="s">
        <v>11</v>
      </c>
      <c r="D26" s="116">
        <v>0</v>
      </c>
      <c r="E26" s="13"/>
      <c r="F26" s="18"/>
      <c r="G26" s="18"/>
    </row>
    <row r="27" spans="1:7" ht="92.6" x14ac:dyDescent="0.3">
      <c r="A27" s="29" t="s">
        <v>46</v>
      </c>
      <c r="B27" s="15" t="s">
        <v>47</v>
      </c>
      <c r="C27" s="16" t="s">
        <v>11</v>
      </c>
      <c r="D27" s="116">
        <v>0</v>
      </c>
      <c r="E27" s="13"/>
      <c r="F27" s="18"/>
      <c r="G27" s="18"/>
    </row>
    <row r="28" spans="1:7" ht="18.75" customHeight="1" x14ac:dyDescent="0.3">
      <c r="A28" s="29" t="s">
        <v>48</v>
      </c>
      <c r="B28" s="15" t="s">
        <v>49</v>
      </c>
      <c r="C28" s="16" t="s">
        <v>11</v>
      </c>
      <c r="D28" s="116">
        <v>0</v>
      </c>
      <c r="E28" s="13"/>
      <c r="F28" s="18"/>
      <c r="G28" s="18"/>
    </row>
    <row r="29" spans="1:7" ht="18.75" customHeight="1" x14ac:dyDescent="0.3">
      <c r="A29" s="23"/>
      <c r="B29" s="24"/>
      <c r="C29" s="25"/>
      <c r="D29" s="25"/>
      <c r="E29" s="13"/>
      <c r="F29" s="18"/>
      <c r="G29" s="18"/>
    </row>
    <row r="30" spans="1:7" ht="12.45" x14ac:dyDescent="0.3">
      <c r="A30" s="30" t="s">
        <v>50</v>
      </c>
      <c r="B30" s="31" t="s">
        <v>51</v>
      </c>
      <c r="C30" s="32" t="s">
        <v>8</v>
      </c>
      <c r="D30" s="33"/>
      <c r="E30" s="34"/>
      <c r="F30" s="35"/>
      <c r="G30" s="35"/>
    </row>
    <row r="31" spans="1:7" ht="23.15" x14ac:dyDescent="0.3">
      <c r="A31" s="36" t="s">
        <v>52</v>
      </c>
      <c r="B31" s="37" t="s">
        <v>53</v>
      </c>
      <c r="C31" s="38" t="s">
        <v>11</v>
      </c>
      <c r="D31" s="117">
        <v>0</v>
      </c>
      <c r="E31" s="34"/>
      <c r="F31" s="35"/>
      <c r="G31" s="35"/>
    </row>
    <row r="32" spans="1:7" ht="23.15" x14ac:dyDescent="0.3">
      <c r="A32" s="36" t="s">
        <v>54</v>
      </c>
      <c r="B32" s="37" t="s">
        <v>55</v>
      </c>
      <c r="C32" s="38" t="s">
        <v>11</v>
      </c>
      <c r="D32" s="117">
        <v>0</v>
      </c>
      <c r="E32" s="34"/>
      <c r="F32" s="35"/>
      <c r="G32" s="35"/>
    </row>
    <row r="33" spans="1:7" ht="23.15" x14ac:dyDescent="0.3">
      <c r="A33" s="36" t="s">
        <v>56</v>
      </c>
      <c r="B33" s="37" t="s">
        <v>57</v>
      </c>
      <c r="C33" s="39" t="s">
        <v>11</v>
      </c>
      <c r="D33" s="117">
        <v>0</v>
      </c>
      <c r="E33" s="34"/>
      <c r="F33" s="35"/>
      <c r="G33" s="35"/>
    </row>
    <row r="34" spans="1:7" ht="12.45" x14ac:dyDescent="0.3">
      <c r="A34" s="29" t="s">
        <v>58</v>
      </c>
      <c r="B34" s="15" t="s">
        <v>59</v>
      </c>
      <c r="C34" s="39" t="s">
        <v>11</v>
      </c>
      <c r="D34" s="117">
        <v>0</v>
      </c>
      <c r="E34" s="34"/>
      <c r="F34" s="35"/>
      <c r="G34" s="35"/>
    </row>
    <row r="35" spans="1:7" ht="23.15" x14ac:dyDescent="0.3">
      <c r="A35" s="36" t="s">
        <v>60</v>
      </c>
      <c r="B35" s="37" t="s">
        <v>61</v>
      </c>
      <c r="C35" s="38" t="s">
        <v>11</v>
      </c>
      <c r="D35" s="117">
        <v>0</v>
      </c>
      <c r="E35" s="34"/>
      <c r="F35" s="35"/>
      <c r="G35" s="35"/>
    </row>
    <row r="36" spans="1:7" ht="23.15" x14ac:dyDescent="0.3">
      <c r="A36" s="36" t="s">
        <v>62</v>
      </c>
      <c r="B36" s="37" t="s">
        <v>63</v>
      </c>
      <c r="C36" s="38" t="s">
        <v>11</v>
      </c>
      <c r="D36" s="117">
        <v>0</v>
      </c>
      <c r="E36" s="34"/>
      <c r="F36" s="35"/>
      <c r="G36" s="35"/>
    </row>
    <row r="37" spans="1:7" ht="23.15" x14ac:dyDescent="0.3">
      <c r="A37" s="36" t="s">
        <v>64</v>
      </c>
      <c r="B37" s="37" t="s">
        <v>65</v>
      </c>
      <c r="C37" s="39" t="s">
        <v>11</v>
      </c>
      <c r="D37" s="117">
        <v>0</v>
      </c>
      <c r="E37" s="34"/>
      <c r="F37" s="35"/>
      <c r="G37" s="35"/>
    </row>
    <row r="38" spans="1:7" ht="23.15" x14ac:dyDescent="0.3">
      <c r="A38" s="36" t="s">
        <v>66</v>
      </c>
      <c r="B38" s="37" t="s">
        <v>67</v>
      </c>
      <c r="C38" s="39" t="s">
        <v>11</v>
      </c>
      <c r="D38" s="117">
        <v>0</v>
      </c>
      <c r="E38" s="34"/>
      <c r="F38" s="35"/>
      <c r="G38" s="35"/>
    </row>
    <row r="39" spans="1:7" ht="23.15" x14ac:dyDescent="0.3">
      <c r="A39" s="36" t="s">
        <v>68</v>
      </c>
      <c r="B39" s="37" t="s">
        <v>69</v>
      </c>
      <c r="C39" s="38" t="s">
        <v>11</v>
      </c>
      <c r="D39" s="117">
        <v>0</v>
      </c>
      <c r="E39" s="34"/>
      <c r="F39" s="35"/>
      <c r="G39" s="35"/>
    </row>
    <row r="40" spans="1:7" ht="23.15" x14ac:dyDescent="0.3">
      <c r="A40" s="36" t="s">
        <v>70</v>
      </c>
      <c r="B40" s="37" t="s">
        <v>71</v>
      </c>
      <c r="C40" s="38" t="s">
        <v>11</v>
      </c>
      <c r="D40" s="117">
        <v>0</v>
      </c>
      <c r="E40" s="34"/>
      <c r="F40" s="35"/>
      <c r="G40" s="35"/>
    </row>
    <row r="41" spans="1:7" ht="18.75" customHeight="1" x14ac:dyDescent="0.3">
      <c r="A41" s="23"/>
      <c r="B41" s="24"/>
      <c r="C41" s="25"/>
      <c r="D41" s="25"/>
      <c r="E41" s="13"/>
      <c r="F41" s="18"/>
      <c r="G41" s="18"/>
    </row>
    <row r="42" spans="1:7" ht="12.45" x14ac:dyDescent="0.3">
      <c r="A42" s="9" t="s">
        <v>72</v>
      </c>
      <c r="B42" s="10" t="s">
        <v>73</v>
      </c>
      <c r="C42" s="11" t="s">
        <v>8</v>
      </c>
      <c r="D42" s="28"/>
      <c r="E42" s="13"/>
      <c r="F42" s="18"/>
      <c r="G42" s="18"/>
    </row>
    <row r="43" spans="1:7" ht="12.45" x14ac:dyDescent="0.3">
      <c r="A43" s="14" t="s">
        <v>74</v>
      </c>
      <c r="B43" s="15" t="s">
        <v>75</v>
      </c>
      <c r="C43" s="16" t="s">
        <v>11</v>
      </c>
      <c r="D43" s="116">
        <v>0</v>
      </c>
      <c r="E43" s="13"/>
      <c r="F43" s="18"/>
      <c r="G43" s="18"/>
    </row>
    <row r="44" spans="1:7" ht="23.15" x14ac:dyDescent="0.3">
      <c r="A44" s="14" t="s">
        <v>76</v>
      </c>
      <c r="B44" s="15" t="s">
        <v>77</v>
      </c>
      <c r="C44" s="16" t="s">
        <v>11</v>
      </c>
      <c r="D44" s="116">
        <v>0</v>
      </c>
      <c r="E44" s="13"/>
      <c r="F44" s="18"/>
      <c r="G44" s="18"/>
    </row>
    <row r="45" spans="1:7" ht="12.45" x14ac:dyDescent="0.3">
      <c r="A45" s="14" t="s">
        <v>78</v>
      </c>
      <c r="B45" s="15" t="s">
        <v>79</v>
      </c>
      <c r="C45" s="16" t="s">
        <v>11</v>
      </c>
      <c r="D45" s="116">
        <v>0</v>
      </c>
      <c r="E45" s="13"/>
      <c r="F45" s="18"/>
      <c r="G45" s="18"/>
    </row>
    <row r="46" spans="1:7" ht="23.15" x14ac:dyDescent="0.3">
      <c r="A46" s="14" t="s">
        <v>80</v>
      </c>
      <c r="B46" s="15" t="s">
        <v>81</v>
      </c>
      <c r="C46" s="16" t="s">
        <v>11</v>
      </c>
      <c r="D46" s="116">
        <v>0</v>
      </c>
      <c r="E46" s="13"/>
      <c r="F46" s="18"/>
      <c r="G46" s="18"/>
    </row>
    <row r="47" spans="1:7" ht="23.15" x14ac:dyDescent="0.3">
      <c r="A47" s="14" t="s">
        <v>82</v>
      </c>
      <c r="B47" s="15" t="s">
        <v>83</v>
      </c>
      <c r="C47" s="16" t="s">
        <v>11</v>
      </c>
      <c r="D47" s="116">
        <v>0</v>
      </c>
      <c r="E47" s="13"/>
      <c r="F47" s="18"/>
      <c r="G47" s="18"/>
    </row>
    <row r="48" spans="1:7" ht="23.15" x14ac:dyDescent="0.3">
      <c r="A48" s="14" t="s">
        <v>84</v>
      </c>
      <c r="B48" s="15" t="s">
        <v>85</v>
      </c>
      <c r="C48" s="16" t="s">
        <v>11</v>
      </c>
      <c r="D48" s="116">
        <v>0</v>
      </c>
      <c r="E48" s="13"/>
      <c r="F48" s="18"/>
      <c r="G48" s="18"/>
    </row>
    <row r="49" spans="1:7" ht="23.15" x14ac:dyDescent="0.3">
      <c r="A49" s="14" t="s">
        <v>86</v>
      </c>
      <c r="B49" s="15" t="s">
        <v>87</v>
      </c>
      <c r="C49" s="16" t="s">
        <v>11</v>
      </c>
      <c r="D49" s="116">
        <v>0</v>
      </c>
      <c r="E49" s="13"/>
      <c r="F49" s="18"/>
      <c r="G49" s="18"/>
    </row>
    <row r="50" spans="1:7" ht="18.75" customHeight="1" x14ac:dyDescent="0.3">
      <c r="A50" s="23"/>
      <c r="B50" s="24"/>
      <c r="C50" s="25"/>
      <c r="D50" s="25"/>
      <c r="E50" s="13"/>
      <c r="F50" s="18"/>
      <c r="G50" s="18"/>
    </row>
    <row r="51" spans="1:7" ht="12.45" x14ac:dyDescent="0.3">
      <c r="A51" s="26" t="s">
        <v>88</v>
      </c>
      <c r="B51" s="27" t="s">
        <v>89</v>
      </c>
      <c r="C51" s="11" t="s">
        <v>8</v>
      </c>
      <c r="D51" s="28"/>
      <c r="E51" s="13"/>
      <c r="F51" s="18"/>
      <c r="G51" s="18"/>
    </row>
    <row r="52" spans="1:7" ht="23.15" x14ac:dyDescent="0.3">
      <c r="A52" s="29" t="s">
        <v>90</v>
      </c>
      <c r="B52" s="15" t="s">
        <v>91</v>
      </c>
      <c r="C52" s="16" t="s">
        <v>11</v>
      </c>
      <c r="D52" s="116">
        <v>0</v>
      </c>
      <c r="E52" s="13"/>
      <c r="F52" s="18"/>
      <c r="G52" s="18"/>
    </row>
    <row r="53" spans="1:7" ht="18.75" customHeight="1" x14ac:dyDescent="0.3">
      <c r="A53" s="29" t="str">
        <f t="shared" ref="A53:C53" si="0">A34</f>
        <v xml:space="preserve"> 1784-SDHC8</v>
      </c>
      <c r="B53" s="15" t="str">
        <f t="shared" si="0"/>
        <v>SUBMINISTRAMENT TARJA SD 8GB PER PLC O SWITCH STRATIX</v>
      </c>
      <c r="C53" s="15" t="str">
        <f t="shared" si="0"/>
        <v>ud.</v>
      </c>
      <c r="D53" s="116">
        <v>0</v>
      </c>
      <c r="E53" s="13"/>
      <c r="F53" s="18"/>
      <c r="G53" s="18"/>
    </row>
    <row r="54" spans="1:7" ht="18.75" customHeight="1" x14ac:dyDescent="0.3">
      <c r="A54" s="29" t="s">
        <v>92</v>
      </c>
      <c r="B54" s="15" t="s">
        <v>93</v>
      </c>
      <c r="C54" s="16" t="s">
        <v>11</v>
      </c>
      <c r="D54" s="116">
        <v>0</v>
      </c>
      <c r="E54" s="13"/>
      <c r="F54" s="18"/>
      <c r="G54" s="18"/>
    </row>
    <row r="55" spans="1:7" ht="18.75" customHeight="1" x14ac:dyDescent="0.3">
      <c r="A55" s="29" t="s">
        <v>94</v>
      </c>
      <c r="B55" s="15" t="s">
        <v>95</v>
      </c>
      <c r="C55" s="16" t="s">
        <v>96</v>
      </c>
      <c r="D55" s="116">
        <v>0</v>
      </c>
      <c r="E55" s="13"/>
      <c r="F55" s="18"/>
      <c r="G55" s="18"/>
    </row>
    <row r="56" spans="1:7" ht="18.75" customHeight="1" x14ac:dyDescent="0.3">
      <c r="A56" s="29" t="s">
        <v>97</v>
      </c>
      <c r="B56" s="15" t="s">
        <v>98</v>
      </c>
      <c r="C56" s="16" t="s">
        <v>96</v>
      </c>
      <c r="D56" s="116">
        <v>0</v>
      </c>
      <c r="E56" s="13"/>
      <c r="F56" s="18"/>
      <c r="G56" s="18"/>
    </row>
    <row r="57" spans="1:7" ht="18.75" customHeight="1" x14ac:dyDescent="0.3">
      <c r="A57" s="29" t="s">
        <v>99</v>
      </c>
      <c r="B57" s="15" t="s">
        <v>100</v>
      </c>
      <c r="C57" s="16" t="s">
        <v>96</v>
      </c>
      <c r="D57" s="116">
        <v>0</v>
      </c>
      <c r="E57" s="13"/>
      <c r="F57" s="18"/>
      <c r="G57" s="18"/>
    </row>
    <row r="58" spans="1:7" ht="18.75" customHeight="1" x14ac:dyDescent="0.3">
      <c r="A58" s="23"/>
      <c r="B58" s="24"/>
      <c r="C58" s="25"/>
      <c r="D58" s="25"/>
      <c r="E58" s="13"/>
      <c r="F58" s="18"/>
      <c r="G58" s="18"/>
    </row>
    <row r="59" spans="1:7" ht="12.45" x14ac:dyDescent="0.3">
      <c r="A59" s="26" t="s">
        <v>101</v>
      </c>
      <c r="B59" s="27" t="s">
        <v>102</v>
      </c>
      <c r="C59" s="11" t="s">
        <v>8</v>
      </c>
      <c r="D59" s="12"/>
      <c r="E59" s="13"/>
      <c r="F59" s="13"/>
      <c r="G59" s="13"/>
    </row>
    <row r="60" spans="1:7" ht="18.75" customHeight="1" x14ac:dyDescent="0.3">
      <c r="A60" s="14" t="s">
        <v>103</v>
      </c>
      <c r="B60" s="15" t="s">
        <v>104</v>
      </c>
      <c r="C60" s="16" t="s">
        <v>11</v>
      </c>
      <c r="D60" s="116">
        <v>0</v>
      </c>
      <c r="E60" s="13"/>
      <c r="F60" s="18"/>
      <c r="G60" s="18"/>
    </row>
    <row r="61" spans="1:7" ht="18.75" customHeight="1" x14ac:dyDescent="0.3">
      <c r="A61" s="14" t="s">
        <v>105</v>
      </c>
      <c r="B61" s="15" t="s">
        <v>106</v>
      </c>
      <c r="C61" s="40" t="s">
        <v>11</v>
      </c>
      <c r="D61" s="116">
        <v>0</v>
      </c>
      <c r="E61" s="13"/>
      <c r="F61" s="18"/>
      <c r="G61" s="18"/>
    </row>
    <row r="62" spans="1:7" ht="18.75" customHeight="1" x14ac:dyDescent="0.3">
      <c r="A62" s="14" t="s">
        <v>107</v>
      </c>
      <c r="B62" s="15" t="s">
        <v>108</v>
      </c>
      <c r="C62" s="16" t="s">
        <v>11</v>
      </c>
      <c r="D62" s="116">
        <v>0</v>
      </c>
      <c r="E62" s="13"/>
      <c r="F62" s="18"/>
      <c r="G62" s="18"/>
    </row>
    <row r="63" spans="1:7" ht="18.75" customHeight="1" x14ac:dyDescent="0.3">
      <c r="A63" s="14" t="s">
        <v>109</v>
      </c>
      <c r="B63" s="15" t="s">
        <v>110</v>
      </c>
      <c r="C63" s="16" t="s">
        <v>11</v>
      </c>
      <c r="D63" s="116">
        <v>0</v>
      </c>
      <c r="E63" s="13"/>
      <c r="F63" s="18"/>
      <c r="G63" s="18"/>
    </row>
    <row r="64" spans="1:7" ht="18.75" customHeight="1" x14ac:dyDescent="0.3">
      <c r="A64" s="14" t="s">
        <v>111</v>
      </c>
      <c r="B64" s="15" t="s">
        <v>112</v>
      </c>
      <c r="C64" s="16" t="s">
        <v>11</v>
      </c>
      <c r="D64" s="116">
        <v>0</v>
      </c>
      <c r="E64" s="13"/>
      <c r="F64" s="18"/>
      <c r="G64" s="18"/>
    </row>
    <row r="65" spans="1:7" ht="81" x14ac:dyDescent="0.3">
      <c r="A65" s="14" t="s">
        <v>113</v>
      </c>
      <c r="B65" s="15" t="s">
        <v>114</v>
      </c>
      <c r="C65" s="16" t="s">
        <v>11</v>
      </c>
      <c r="D65" s="116">
        <v>0</v>
      </c>
      <c r="E65" s="13"/>
      <c r="F65" s="18"/>
      <c r="G65" s="18"/>
    </row>
    <row r="66" spans="1:7" ht="18.75" customHeight="1" x14ac:dyDescent="0.3">
      <c r="A66" s="41"/>
      <c r="B66" s="42"/>
      <c r="C66" s="43"/>
      <c r="D66" s="44"/>
      <c r="E66" s="13"/>
      <c r="F66" s="18"/>
      <c r="G66" s="18"/>
    </row>
    <row r="67" spans="1:7" ht="12.45" x14ac:dyDescent="0.3">
      <c r="A67" s="26" t="s">
        <v>115</v>
      </c>
      <c r="B67" s="10" t="s">
        <v>116</v>
      </c>
      <c r="C67" s="11" t="s">
        <v>8</v>
      </c>
      <c r="D67" s="28"/>
      <c r="E67" s="13"/>
      <c r="F67" s="18"/>
      <c r="G67" s="18"/>
    </row>
    <row r="68" spans="1:7" ht="34.75" x14ac:dyDescent="0.3">
      <c r="A68" s="14" t="s">
        <v>117</v>
      </c>
      <c r="B68" s="15" t="s">
        <v>118</v>
      </c>
      <c r="C68" s="16" t="s">
        <v>96</v>
      </c>
      <c r="D68" s="116">
        <v>0</v>
      </c>
      <c r="E68" s="13"/>
      <c r="F68" s="18"/>
      <c r="G68" s="18"/>
    </row>
    <row r="69" spans="1:7" ht="23.15" x14ac:dyDescent="0.3">
      <c r="A69" s="14" t="s">
        <v>119</v>
      </c>
      <c r="B69" s="15" t="s">
        <v>120</v>
      </c>
      <c r="C69" s="16" t="s">
        <v>96</v>
      </c>
      <c r="D69" s="116">
        <v>0</v>
      </c>
      <c r="E69" s="13"/>
      <c r="F69" s="18"/>
      <c r="G69" s="18"/>
    </row>
    <row r="70" spans="1:7" ht="12.45" x14ac:dyDescent="0.3">
      <c r="A70" s="14" t="s">
        <v>121</v>
      </c>
      <c r="B70" s="15" t="s">
        <v>122</v>
      </c>
      <c r="C70" s="16" t="s">
        <v>96</v>
      </c>
      <c r="D70" s="116">
        <v>0</v>
      </c>
      <c r="E70" s="13"/>
      <c r="F70" s="18"/>
      <c r="G70" s="18"/>
    </row>
    <row r="71" spans="1:7" ht="23.15" x14ac:dyDescent="0.3">
      <c r="A71" s="14" t="s">
        <v>123</v>
      </c>
      <c r="B71" s="15" t="s">
        <v>124</v>
      </c>
      <c r="C71" s="16" t="s">
        <v>96</v>
      </c>
      <c r="D71" s="116">
        <v>0</v>
      </c>
      <c r="E71" s="13"/>
      <c r="F71" s="18"/>
      <c r="G71" s="18"/>
    </row>
    <row r="72" spans="1:7" ht="34.75" x14ac:dyDescent="0.3">
      <c r="A72" s="14" t="s">
        <v>125</v>
      </c>
      <c r="B72" s="15" t="s">
        <v>126</v>
      </c>
      <c r="C72" s="16" t="s">
        <v>96</v>
      </c>
      <c r="D72" s="116">
        <v>0</v>
      </c>
      <c r="E72" s="13"/>
      <c r="F72" s="18"/>
      <c r="G72" s="18"/>
    </row>
    <row r="73" spans="1:7" ht="18.75" customHeight="1" x14ac:dyDescent="0.3">
      <c r="A73" s="41"/>
      <c r="B73" s="42"/>
      <c r="C73" s="43"/>
      <c r="D73" s="44"/>
      <c r="E73" s="13"/>
      <c r="F73" s="18"/>
      <c r="G73" s="18"/>
    </row>
    <row r="74" spans="1:7" ht="21" customHeight="1" x14ac:dyDescent="0.3">
      <c r="A74" s="26" t="s">
        <v>127</v>
      </c>
      <c r="B74" s="27" t="s">
        <v>128</v>
      </c>
      <c r="C74" s="11" t="s">
        <v>8</v>
      </c>
      <c r="D74" s="28"/>
      <c r="E74" s="13"/>
      <c r="F74" s="18"/>
      <c r="G74" s="18"/>
    </row>
    <row r="75" spans="1:7" ht="81" x14ac:dyDescent="0.3">
      <c r="A75" s="29" t="s">
        <v>129</v>
      </c>
      <c r="B75" s="15" t="s">
        <v>130</v>
      </c>
      <c r="C75" s="16" t="s">
        <v>96</v>
      </c>
      <c r="D75" s="116">
        <v>0</v>
      </c>
      <c r="E75" s="13"/>
      <c r="F75" s="18"/>
      <c r="G75" s="18"/>
    </row>
    <row r="76" spans="1:7" ht="21" customHeight="1" x14ac:dyDescent="0.3">
      <c r="A76" s="41"/>
      <c r="B76" s="42"/>
      <c r="C76" s="43"/>
      <c r="D76" s="44"/>
      <c r="E76" s="13"/>
      <c r="F76" s="18"/>
      <c r="G76" s="18"/>
    </row>
    <row r="77" spans="1:7" ht="12" customHeight="1" x14ac:dyDescent="0.3">
      <c r="A77" s="13"/>
      <c r="B77" s="13"/>
      <c r="C77" s="13"/>
      <c r="D77" s="13"/>
      <c r="E77" s="13"/>
      <c r="F77" s="13"/>
      <c r="G77" s="13"/>
    </row>
    <row r="78" spans="1:7" ht="42" customHeight="1" x14ac:dyDescent="0.3">
      <c r="A78" s="13"/>
      <c r="B78" s="120" t="s">
        <v>131</v>
      </c>
      <c r="C78" s="45"/>
      <c r="D78" s="13"/>
      <c r="E78" s="13"/>
      <c r="F78" s="13"/>
      <c r="G78" s="13"/>
    </row>
    <row r="79" spans="1:7" ht="12" customHeight="1" x14ac:dyDescent="0.3">
      <c r="A79" s="13"/>
      <c r="B79" s="46"/>
      <c r="C79" s="46"/>
      <c r="D79" s="13"/>
      <c r="E79" s="13"/>
      <c r="F79" s="13"/>
      <c r="G79" s="13"/>
    </row>
    <row r="80" spans="1:7" ht="12" customHeight="1" x14ac:dyDescent="0.3">
      <c r="A80" s="13"/>
      <c r="B80" s="47" t="s">
        <v>132</v>
      </c>
      <c r="C80" s="47"/>
      <c r="D80" s="13"/>
      <c r="E80" s="13"/>
      <c r="F80" s="13"/>
      <c r="G80" s="13"/>
    </row>
    <row r="81" spans="1:7" ht="12" customHeight="1" x14ac:dyDescent="0.3">
      <c r="A81" s="13"/>
      <c r="B81" s="46"/>
      <c r="C81" s="46"/>
      <c r="D81" s="13"/>
      <c r="E81" s="13"/>
      <c r="F81" s="13"/>
      <c r="G81" s="13"/>
    </row>
    <row r="82" spans="1:7" ht="12" customHeight="1" x14ac:dyDescent="0.3">
      <c r="A82" s="13"/>
      <c r="B82" s="13"/>
      <c r="C82" s="48"/>
      <c r="D82" s="13"/>
      <c r="E82" s="13"/>
    </row>
    <row r="83" spans="1:7" ht="12" customHeight="1" x14ac:dyDescent="0.3">
      <c r="A83" s="13"/>
      <c r="B83" s="48" t="s">
        <v>133</v>
      </c>
      <c r="C83" s="49"/>
      <c r="D83" s="13"/>
    </row>
    <row r="84" spans="1:7" ht="39.9" customHeight="1" x14ac:dyDescent="0.3">
      <c r="A84" s="13"/>
      <c r="B84" s="50" t="s">
        <v>134</v>
      </c>
      <c r="C84" s="50"/>
      <c r="D84" s="13"/>
    </row>
    <row r="85" spans="1:7" ht="12" customHeight="1" x14ac:dyDescent="0.3">
      <c r="A85" s="13"/>
      <c r="B85" s="13"/>
      <c r="C85" s="13"/>
      <c r="D85" s="13"/>
    </row>
    <row r="86" spans="1:7" ht="12" customHeight="1" x14ac:dyDescent="0.3">
      <c r="A86" s="13"/>
      <c r="B86" s="13"/>
      <c r="C86" s="13"/>
      <c r="D86" s="13"/>
    </row>
    <row r="87" spans="1:7" ht="12" customHeight="1" x14ac:dyDescent="0.3"/>
    <row r="88" spans="1:7" ht="12" customHeight="1" x14ac:dyDescent="0.3"/>
    <row r="89" spans="1:7" ht="12" customHeight="1" x14ac:dyDescent="0.3"/>
    <row r="90" spans="1:7" ht="12" customHeight="1" x14ac:dyDescent="0.3"/>
    <row r="91" spans="1:7" ht="12" customHeight="1" x14ac:dyDescent="0.3"/>
    <row r="92" spans="1:7" ht="12" customHeight="1" x14ac:dyDescent="0.3"/>
    <row r="93" spans="1:7" ht="12" customHeight="1" x14ac:dyDescent="0.3"/>
    <row r="94" spans="1:7" ht="12" customHeight="1" x14ac:dyDescent="0.3"/>
    <row r="95" spans="1:7" ht="12" customHeight="1" x14ac:dyDescent="0.3"/>
    <row r="96" spans="1:7" ht="12" customHeight="1" x14ac:dyDescent="0.3"/>
    <row r="97" ht="12" customHeight="1" x14ac:dyDescent="0.3"/>
    <row r="98" ht="12" customHeight="1" x14ac:dyDescent="0.3"/>
    <row r="99" ht="12" customHeight="1" x14ac:dyDescent="0.3"/>
    <row r="100" ht="12" customHeight="1" x14ac:dyDescent="0.3"/>
    <row r="101" ht="12" customHeight="1" x14ac:dyDescent="0.3"/>
    <row r="102" ht="12" customHeight="1" x14ac:dyDescent="0.3"/>
    <row r="103" ht="12" customHeight="1" x14ac:dyDescent="0.3"/>
    <row r="104" ht="12" customHeight="1" x14ac:dyDescent="0.3"/>
    <row r="105" ht="12" customHeight="1" x14ac:dyDescent="0.3"/>
    <row r="106" ht="12" customHeight="1" x14ac:dyDescent="0.3"/>
    <row r="107" ht="12" customHeight="1" x14ac:dyDescent="0.3"/>
    <row r="108" ht="12" customHeight="1" x14ac:dyDescent="0.3"/>
    <row r="109" ht="12" customHeight="1" x14ac:dyDescent="0.3"/>
    <row r="110" ht="12" customHeight="1" x14ac:dyDescent="0.3"/>
    <row r="111" ht="12" customHeight="1" x14ac:dyDescent="0.3"/>
    <row r="112" ht="12" customHeight="1" x14ac:dyDescent="0.3"/>
    <row r="113" ht="12" customHeight="1" x14ac:dyDescent="0.3"/>
    <row r="114" ht="12" customHeight="1" x14ac:dyDescent="0.3"/>
    <row r="115" ht="12" customHeight="1" x14ac:dyDescent="0.3"/>
    <row r="116" ht="12" customHeight="1" x14ac:dyDescent="0.3"/>
    <row r="117" ht="12" customHeight="1" x14ac:dyDescent="0.3"/>
    <row r="118" ht="12" customHeight="1" x14ac:dyDescent="0.3"/>
    <row r="119" ht="12" customHeight="1" x14ac:dyDescent="0.3"/>
    <row r="120" ht="12" customHeight="1" x14ac:dyDescent="0.3"/>
    <row r="121" ht="12" customHeight="1" x14ac:dyDescent="0.3"/>
    <row r="122" ht="12" customHeight="1" x14ac:dyDescent="0.3"/>
    <row r="123" ht="12" customHeight="1" x14ac:dyDescent="0.3"/>
    <row r="124" ht="12" customHeight="1" x14ac:dyDescent="0.3"/>
    <row r="125" ht="12" customHeight="1" x14ac:dyDescent="0.3"/>
    <row r="126" ht="12" customHeight="1" x14ac:dyDescent="0.3"/>
    <row r="127" ht="12" customHeight="1" x14ac:dyDescent="0.3"/>
    <row r="128" ht="12" customHeight="1" x14ac:dyDescent="0.3"/>
    <row r="129" ht="12" customHeight="1" x14ac:dyDescent="0.3"/>
    <row r="130" ht="12" customHeight="1" x14ac:dyDescent="0.3"/>
    <row r="131" ht="12" customHeight="1" x14ac:dyDescent="0.3"/>
    <row r="132" ht="12" customHeight="1" x14ac:dyDescent="0.3"/>
    <row r="133" ht="12" customHeight="1" x14ac:dyDescent="0.3"/>
    <row r="134" ht="12" customHeight="1" x14ac:dyDescent="0.3"/>
    <row r="135" ht="12" customHeight="1" x14ac:dyDescent="0.3"/>
    <row r="136" ht="12" customHeight="1" x14ac:dyDescent="0.3"/>
    <row r="137" ht="12" customHeight="1" x14ac:dyDescent="0.3"/>
    <row r="138" ht="12" customHeight="1" x14ac:dyDescent="0.3"/>
    <row r="139" ht="12" customHeight="1" x14ac:dyDescent="0.3"/>
    <row r="140" ht="12" customHeight="1" x14ac:dyDescent="0.3"/>
    <row r="141" ht="12" customHeight="1" x14ac:dyDescent="0.3"/>
    <row r="142" ht="12" customHeight="1" x14ac:dyDescent="0.3"/>
    <row r="143" ht="12" customHeight="1" x14ac:dyDescent="0.3"/>
    <row r="144" ht="12" customHeight="1" x14ac:dyDescent="0.3"/>
    <row r="145" ht="12" customHeight="1" x14ac:dyDescent="0.3"/>
    <row r="146" ht="12" customHeight="1" x14ac:dyDescent="0.3"/>
    <row r="147" ht="12" customHeight="1" x14ac:dyDescent="0.3"/>
    <row r="148" ht="12" customHeight="1" x14ac:dyDescent="0.3"/>
    <row r="149" ht="12" customHeight="1" x14ac:dyDescent="0.3"/>
    <row r="150" ht="12" customHeight="1" x14ac:dyDescent="0.3"/>
    <row r="151" ht="12" customHeight="1" x14ac:dyDescent="0.3"/>
    <row r="152" ht="12" customHeight="1" x14ac:dyDescent="0.3"/>
    <row r="153" ht="12" customHeight="1" x14ac:dyDescent="0.3"/>
    <row r="154" ht="12" customHeight="1" x14ac:dyDescent="0.3"/>
    <row r="155" ht="12" customHeight="1" x14ac:dyDescent="0.3"/>
    <row r="156" ht="12" customHeight="1" x14ac:dyDescent="0.3"/>
    <row r="157" ht="12" customHeight="1" x14ac:dyDescent="0.3"/>
    <row r="158" ht="12" customHeight="1" x14ac:dyDescent="0.3"/>
    <row r="159" ht="12" customHeight="1" x14ac:dyDescent="0.3"/>
    <row r="160" ht="12" customHeight="1" x14ac:dyDescent="0.3"/>
    <row r="161" ht="12" customHeight="1" x14ac:dyDescent="0.3"/>
    <row r="162" ht="12" customHeight="1" x14ac:dyDescent="0.3"/>
    <row r="163" ht="12" customHeight="1" x14ac:dyDescent="0.3"/>
    <row r="164" ht="12" customHeight="1" x14ac:dyDescent="0.3"/>
    <row r="165" ht="12" customHeight="1" x14ac:dyDescent="0.3"/>
    <row r="166" ht="12" customHeight="1" x14ac:dyDescent="0.3"/>
    <row r="167" ht="12" customHeight="1" x14ac:dyDescent="0.3"/>
    <row r="168" ht="12" customHeight="1" x14ac:dyDescent="0.3"/>
    <row r="169" ht="12" customHeight="1" x14ac:dyDescent="0.3"/>
    <row r="170" ht="12" customHeight="1" x14ac:dyDescent="0.3"/>
    <row r="171" ht="12" customHeight="1" x14ac:dyDescent="0.3"/>
    <row r="172" ht="12" customHeight="1" x14ac:dyDescent="0.3"/>
    <row r="173" ht="12" customHeight="1" x14ac:dyDescent="0.3"/>
    <row r="174" ht="12" customHeight="1" x14ac:dyDescent="0.3"/>
    <row r="175" ht="12" customHeight="1" x14ac:dyDescent="0.3"/>
    <row r="176" ht="12" customHeight="1" x14ac:dyDescent="0.3"/>
    <row r="177" ht="12" customHeight="1" x14ac:dyDescent="0.3"/>
    <row r="178" ht="12" customHeight="1" x14ac:dyDescent="0.3"/>
    <row r="179" ht="12" customHeight="1" x14ac:dyDescent="0.3"/>
    <row r="180" ht="12" customHeight="1" x14ac:dyDescent="0.3"/>
    <row r="181" ht="12" customHeight="1" x14ac:dyDescent="0.3"/>
    <row r="182" ht="12" customHeight="1" x14ac:dyDescent="0.3"/>
    <row r="183" ht="12" customHeight="1" x14ac:dyDescent="0.3"/>
    <row r="184" ht="12" customHeight="1" x14ac:dyDescent="0.3"/>
    <row r="185" ht="12" customHeight="1" x14ac:dyDescent="0.3"/>
    <row r="186" ht="12" customHeight="1" x14ac:dyDescent="0.3"/>
    <row r="187" ht="12" customHeight="1" x14ac:dyDescent="0.3"/>
    <row r="188" ht="12" customHeight="1" x14ac:dyDescent="0.3"/>
    <row r="189" ht="12" customHeight="1" x14ac:dyDescent="0.3"/>
    <row r="190" ht="12" customHeight="1" x14ac:dyDescent="0.3"/>
    <row r="191" ht="12" customHeight="1" x14ac:dyDescent="0.3"/>
    <row r="192" ht="12" customHeight="1" x14ac:dyDescent="0.3"/>
    <row r="193" ht="12" customHeight="1" x14ac:dyDescent="0.3"/>
    <row r="194" ht="12" customHeight="1" x14ac:dyDescent="0.3"/>
    <row r="195" ht="12" customHeight="1" x14ac:dyDescent="0.3"/>
    <row r="196" ht="12" customHeight="1" x14ac:dyDescent="0.3"/>
    <row r="197" ht="12" customHeight="1" x14ac:dyDescent="0.3"/>
    <row r="198" ht="12" customHeight="1" x14ac:dyDescent="0.3"/>
    <row r="199" ht="12" customHeight="1" x14ac:dyDescent="0.3"/>
    <row r="200" ht="12" customHeight="1" x14ac:dyDescent="0.3"/>
    <row r="201" ht="12" customHeight="1" x14ac:dyDescent="0.3"/>
    <row r="202" ht="12" customHeight="1" x14ac:dyDescent="0.3"/>
    <row r="203" ht="12" customHeight="1" x14ac:dyDescent="0.3"/>
    <row r="204" ht="12" customHeight="1" x14ac:dyDescent="0.3"/>
    <row r="205" ht="12" customHeight="1" x14ac:dyDescent="0.3"/>
    <row r="206" ht="12" customHeight="1" x14ac:dyDescent="0.3"/>
    <row r="207" ht="12" customHeight="1" x14ac:dyDescent="0.3"/>
    <row r="208" ht="12" customHeight="1" x14ac:dyDescent="0.3"/>
    <row r="209" ht="12" customHeight="1" x14ac:dyDescent="0.3"/>
    <row r="210" ht="12" customHeight="1" x14ac:dyDescent="0.3"/>
    <row r="211" ht="12" customHeight="1" x14ac:dyDescent="0.3"/>
    <row r="212" ht="12" customHeight="1" x14ac:dyDescent="0.3"/>
    <row r="213" ht="12" customHeight="1" x14ac:dyDescent="0.3"/>
    <row r="214" ht="12" customHeight="1" x14ac:dyDescent="0.3"/>
    <row r="215" ht="12" customHeight="1" x14ac:dyDescent="0.3"/>
    <row r="216" ht="12" customHeight="1" x14ac:dyDescent="0.3"/>
    <row r="217" ht="12" customHeight="1" x14ac:dyDescent="0.3"/>
    <row r="218" ht="12" customHeight="1" x14ac:dyDescent="0.3"/>
    <row r="219" ht="12" customHeight="1" x14ac:dyDescent="0.3"/>
    <row r="220" ht="12" customHeight="1" x14ac:dyDescent="0.3"/>
    <row r="221" ht="12" customHeight="1" x14ac:dyDescent="0.3"/>
    <row r="222" ht="12" customHeight="1" x14ac:dyDescent="0.3"/>
    <row r="223" ht="12" customHeight="1" x14ac:dyDescent="0.3"/>
    <row r="224" ht="12" customHeight="1" x14ac:dyDescent="0.3"/>
    <row r="225" ht="12" customHeight="1" x14ac:dyDescent="0.3"/>
    <row r="226" ht="12" customHeight="1" x14ac:dyDescent="0.3"/>
    <row r="227" ht="12" customHeight="1" x14ac:dyDescent="0.3"/>
    <row r="228" ht="12" customHeight="1" x14ac:dyDescent="0.3"/>
    <row r="229" ht="12" customHeight="1" x14ac:dyDescent="0.3"/>
    <row r="230" ht="12" customHeight="1" x14ac:dyDescent="0.3"/>
    <row r="231" ht="12" customHeight="1" x14ac:dyDescent="0.3"/>
    <row r="232" ht="12" customHeight="1" x14ac:dyDescent="0.3"/>
    <row r="233" ht="12" customHeight="1" x14ac:dyDescent="0.3"/>
    <row r="234" ht="12" customHeight="1" x14ac:dyDescent="0.3"/>
    <row r="235" ht="12" customHeight="1" x14ac:dyDescent="0.3"/>
    <row r="236" ht="12" customHeight="1" x14ac:dyDescent="0.3"/>
    <row r="237" ht="12" customHeight="1" x14ac:dyDescent="0.3"/>
    <row r="238" ht="12" customHeight="1" x14ac:dyDescent="0.3"/>
    <row r="239" ht="12" customHeight="1" x14ac:dyDescent="0.3"/>
    <row r="240" ht="12" customHeight="1" x14ac:dyDescent="0.3"/>
    <row r="241" ht="12" customHeight="1" x14ac:dyDescent="0.3"/>
    <row r="242" ht="12" customHeight="1" x14ac:dyDescent="0.3"/>
    <row r="243" ht="12" customHeight="1" x14ac:dyDescent="0.3"/>
    <row r="244" ht="12" customHeight="1" x14ac:dyDescent="0.3"/>
    <row r="245" ht="12" customHeight="1" x14ac:dyDescent="0.3"/>
    <row r="246" ht="12" customHeight="1" x14ac:dyDescent="0.3"/>
    <row r="247" ht="12" customHeight="1" x14ac:dyDescent="0.3"/>
    <row r="248" ht="12" customHeight="1" x14ac:dyDescent="0.3"/>
    <row r="249" ht="12" customHeight="1" x14ac:dyDescent="0.3"/>
    <row r="250" ht="12" customHeight="1" x14ac:dyDescent="0.3"/>
    <row r="251" ht="12" customHeight="1" x14ac:dyDescent="0.3"/>
    <row r="252" ht="12" customHeight="1" x14ac:dyDescent="0.3"/>
    <row r="253" ht="12" customHeight="1" x14ac:dyDescent="0.3"/>
    <row r="254" ht="12" customHeight="1" x14ac:dyDescent="0.3"/>
    <row r="255" ht="12" customHeight="1" x14ac:dyDescent="0.3"/>
    <row r="256" ht="12" customHeight="1" x14ac:dyDescent="0.3"/>
    <row r="257" ht="12" customHeight="1" x14ac:dyDescent="0.3"/>
    <row r="258" ht="12" customHeight="1" x14ac:dyDescent="0.3"/>
    <row r="259" ht="12" customHeight="1" x14ac:dyDescent="0.3"/>
    <row r="260" ht="12" customHeight="1" x14ac:dyDescent="0.3"/>
    <row r="261" ht="12" customHeight="1" x14ac:dyDescent="0.3"/>
    <row r="262" ht="12" customHeight="1" x14ac:dyDescent="0.3"/>
    <row r="263" ht="12" customHeight="1" x14ac:dyDescent="0.3"/>
    <row r="264" ht="12" customHeight="1" x14ac:dyDescent="0.3"/>
    <row r="265" ht="12" customHeight="1" x14ac:dyDescent="0.3"/>
    <row r="266" ht="12" customHeight="1" x14ac:dyDescent="0.3"/>
    <row r="267" ht="12" customHeight="1" x14ac:dyDescent="0.3"/>
    <row r="268" ht="12" customHeight="1" x14ac:dyDescent="0.3"/>
    <row r="269" ht="12" customHeight="1" x14ac:dyDescent="0.3"/>
    <row r="270" ht="12" customHeight="1" x14ac:dyDescent="0.3"/>
    <row r="271" ht="12" customHeight="1" x14ac:dyDescent="0.3"/>
    <row r="272" ht="12" customHeight="1" x14ac:dyDescent="0.3"/>
    <row r="273" ht="12" customHeight="1" x14ac:dyDescent="0.3"/>
    <row r="274" ht="12" customHeight="1" x14ac:dyDescent="0.3"/>
    <row r="275" ht="12" customHeight="1" x14ac:dyDescent="0.3"/>
    <row r="276" ht="12" customHeight="1" x14ac:dyDescent="0.3"/>
    <row r="277" ht="12" customHeight="1" x14ac:dyDescent="0.3"/>
    <row r="278" ht="12" customHeight="1" x14ac:dyDescent="0.3"/>
    <row r="279" ht="12" customHeight="1" x14ac:dyDescent="0.3"/>
    <row r="280" ht="12" customHeight="1" x14ac:dyDescent="0.3"/>
    <row r="281" ht="12" customHeight="1" x14ac:dyDescent="0.3"/>
    <row r="282" ht="12" customHeight="1" x14ac:dyDescent="0.3"/>
    <row r="283" ht="12" customHeight="1" x14ac:dyDescent="0.3"/>
    <row r="284" ht="12" customHeight="1" x14ac:dyDescent="0.3"/>
    <row r="285" ht="12" customHeight="1" x14ac:dyDescent="0.3"/>
    <row r="286" ht="12" customHeight="1" x14ac:dyDescent="0.3"/>
    <row r="287" ht="12" customHeight="1" x14ac:dyDescent="0.3"/>
    <row r="288" ht="12" customHeight="1" x14ac:dyDescent="0.3"/>
    <row r="289" ht="12" customHeight="1" x14ac:dyDescent="0.3"/>
    <row r="290" ht="12" customHeight="1" x14ac:dyDescent="0.3"/>
    <row r="291" ht="12" customHeight="1" x14ac:dyDescent="0.3"/>
    <row r="292" ht="12" customHeight="1" x14ac:dyDescent="0.3"/>
    <row r="293" ht="12" customHeight="1" x14ac:dyDescent="0.3"/>
    <row r="294" ht="12" customHeight="1" x14ac:dyDescent="0.3"/>
    <row r="295" ht="12" customHeight="1" x14ac:dyDescent="0.3"/>
    <row r="296" ht="12" customHeight="1" x14ac:dyDescent="0.3"/>
    <row r="297" ht="12" customHeight="1" x14ac:dyDescent="0.3"/>
    <row r="298" ht="12" customHeight="1" x14ac:dyDescent="0.3"/>
    <row r="299" ht="12" customHeight="1" x14ac:dyDescent="0.3"/>
    <row r="300" ht="12" customHeight="1" x14ac:dyDescent="0.3"/>
    <row r="301" ht="12" customHeight="1" x14ac:dyDescent="0.3"/>
    <row r="302" ht="12" customHeight="1" x14ac:dyDescent="0.3"/>
    <row r="303" ht="12" customHeight="1" x14ac:dyDescent="0.3"/>
    <row r="304" ht="12" customHeight="1" x14ac:dyDescent="0.3"/>
    <row r="305" ht="12" customHeight="1" x14ac:dyDescent="0.3"/>
    <row r="306" ht="12" customHeight="1" x14ac:dyDescent="0.3"/>
    <row r="307" ht="12" customHeight="1" x14ac:dyDescent="0.3"/>
    <row r="308" ht="12" customHeight="1" x14ac:dyDescent="0.3"/>
    <row r="309" ht="12" customHeight="1" x14ac:dyDescent="0.3"/>
    <row r="310" ht="12" customHeight="1" x14ac:dyDescent="0.3"/>
    <row r="311" ht="12" customHeight="1" x14ac:dyDescent="0.3"/>
    <row r="312" ht="12" customHeight="1" x14ac:dyDescent="0.3"/>
    <row r="313" ht="12" customHeight="1" x14ac:dyDescent="0.3"/>
    <row r="314" ht="12" customHeight="1" x14ac:dyDescent="0.3"/>
    <row r="315" ht="12" customHeight="1" x14ac:dyDescent="0.3"/>
    <row r="316" ht="12" customHeight="1" x14ac:dyDescent="0.3"/>
    <row r="317" ht="12" customHeight="1" x14ac:dyDescent="0.3"/>
    <row r="318" ht="12" customHeight="1" x14ac:dyDescent="0.3"/>
    <row r="319" ht="12" customHeight="1" x14ac:dyDescent="0.3"/>
    <row r="320" ht="12" customHeight="1" x14ac:dyDescent="0.3"/>
    <row r="321" ht="12" customHeight="1" x14ac:dyDescent="0.3"/>
    <row r="322" ht="12" customHeight="1" x14ac:dyDescent="0.3"/>
    <row r="323" ht="12" customHeight="1" x14ac:dyDescent="0.3"/>
    <row r="324" ht="12" customHeight="1" x14ac:dyDescent="0.3"/>
    <row r="325" ht="12" customHeight="1" x14ac:dyDescent="0.3"/>
    <row r="326" ht="12" customHeight="1" x14ac:dyDescent="0.3"/>
    <row r="327" ht="12" customHeight="1" x14ac:dyDescent="0.3"/>
    <row r="328" ht="12" customHeight="1" x14ac:dyDescent="0.3"/>
    <row r="329" ht="12" customHeight="1" x14ac:dyDescent="0.3"/>
    <row r="330" ht="12" customHeight="1" x14ac:dyDescent="0.3"/>
    <row r="331" ht="12" customHeight="1" x14ac:dyDescent="0.3"/>
    <row r="332" ht="12" customHeight="1" x14ac:dyDescent="0.3"/>
    <row r="333" ht="12" customHeight="1" x14ac:dyDescent="0.3"/>
    <row r="334" ht="12" customHeight="1" x14ac:dyDescent="0.3"/>
    <row r="335" ht="12" customHeight="1" x14ac:dyDescent="0.3"/>
    <row r="336" ht="12" customHeight="1" x14ac:dyDescent="0.3"/>
    <row r="337" ht="12" customHeight="1" x14ac:dyDescent="0.3"/>
    <row r="338" ht="12" customHeight="1" x14ac:dyDescent="0.3"/>
    <row r="339" ht="12" customHeight="1" x14ac:dyDescent="0.3"/>
    <row r="340" ht="12" customHeight="1" x14ac:dyDescent="0.3"/>
    <row r="341" ht="12" customHeight="1" x14ac:dyDescent="0.3"/>
    <row r="342" ht="12" customHeight="1" x14ac:dyDescent="0.3"/>
    <row r="343" ht="12" customHeight="1" x14ac:dyDescent="0.3"/>
    <row r="344" ht="12" customHeight="1" x14ac:dyDescent="0.3"/>
    <row r="345" ht="12" customHeight="1" x14ac:dyDescent="0.3"/>
    <row r="346" ht="12" customHeight="1" x14ac:dyDescent="0.3"/>
    <row r="347" ht="12" customHeight="1" x14ac:dyDescent="0.3"/>
    <row r="348" ht="12" customHeight="1" x14ac:dyDescent="0.3"/>
    <row r="349" ht="12" customHeight="1" x14ac:dyDescent="0.3"/>
    <row r="350" ht="12" customHeight="1" x14ac:dyDescent="0.3"/>
    <row r="351" ht="12" customHeight="1" x14ac:dyDescent="0.3"/>
    <row r="352" ht="12" customHeight="1" x14ac:dyDescent="0.3"/>
    <row r="353" ht="12" customHeight="1" x14ac:dyDescent="0.3"/>
    <row r="354" ht="12" customHeight="1" x14ac:dyDescent="0.3"/>
    <row r="355" ht="12" customHeight="1" x14ac:dyDescent="0.3"/>
    <row r="356" ht="12" customHeight="1" x14ac:dyDescent="0.3"/>
    <row r="357" ht="12" customHeight="1" x14ac:dyDescent="0.3"/>
    <row r="358" ht="12" customHeight="1" x14ac:dyDescent="0.3"/>
    <row r="359" ht="12" customHeight="1" x14ac:dyDescent="0.3"/>
    <row r="360" ht="12" customHeight="1" x14ac:dyDescent="0.3"/>
    <row r="361" ht="12" customHeight="1" x14ac:dyDescent="0.3"/>
    <row r="362" ht="12" customHeight="1" x14ac:dyDescent="0.3"/>
    <row r="363" ht="12" customHeight="1" x14ac:dyDescent="0.3"/>
    <row r="364" ht="12" customHeight="1" x14ac:dyDescent="0.3"/>
    <row r="365" ht="12" customHeight="1" x14ac:dyDescent="0.3"/>
    <row r="366" ht="12" customHeight="1" x14ac:dyDescent="0.3"/>
    <row r="367" ht="12" customHeight="1" x14ac:dyDescent="0.3"/>
    <row r="368" ht="12" customHeight="1" x14ac:dyDescent="0.3"/>
    <row r="369" ht="12" customHeight="1" x14ac:dyDescent="0.3"/>
    <row r="370" ht="12" customHeight="1" x14ac:dyDescent="0.3"/>
    <row r="371" ht="12" customHeight="1" x14ac:dyDescent="0.3"/>
    <row r="372" ht="12" customHeight="1" x14ac:dyDescent="0.3"/>
    <row r="373" ht="12" customHeight="1" x14ac:dyDescent="0.3"/>
    <row r="374" ht="12" customHeight="1" x14ac:dyDescent="0.3"/>
    <row r="375" ht="12" customHeight="1" x14ac:dyDescent="0.3"/>
    <row r="376" ht="12" customHeight="1" x14ac:dyDescent="0.3"/>
    <row r="377" ht="12" customHeight="1" x14ac:dyDescent="0.3"/>
    <row r="378" ht="12" customHeight="1" x14ac:dyDescent="0.3"/>
    <row r="379" ht="12" customHeight="1" x14ac:dyDescent="0.3"/>
    <row r="380" ht="12" customHeight="1" x14ac:dyDescent="0.3"/>
    <row r="381" ht="12" customHeight="1" x14ac:dyDescent="0.3"/>
    <row r="382" ht="12" customHeight="1" x14ac:dyDescent="0.3"/>
    <row r="383" ht="12" customHeight="1" x14ac:dyDescent="0.3"/>
    <row r="384" ht="12" customHeight="1" x14ac:dyDescent="0.3"/>
    <row r="385" ht="12" customHeight="1" x14ac:dyDescent="0.3"/>
    <row r="386" ht="12" customHeight="1" x14ac:dyDescent="0.3"/>
    <row r="387" ht="12" customHeight="1" x14ac:dyDescent="0.3"/>
    <row r="388" ht="12" customHeight="1" x14ac:dyDescent="0.3"/>
    <row r="389" ht="12" customHeight="1" x14ac:dyDescent="0.3"/>
    <row r="390" ht="12" customHeight="1" x14ac:dyDescent="0.3"/>
    <row r="391" ht="12" customHeight="1" x14ac:dyDescent="0.3"/>
    <row r="392" ht="12" customHeight="1" x14ac:dyDescent="0.3"/>
    <row r="393" ht="12" customHeight="1" x14ac:dyDescent="0.3"/>
    <row r="394" ht="12" customHeight="1" x14ac:dyDescent="0.3"/>
    <row r="395" ht="12" customHeight="1" x14ac:dyDescent="0.3"/>
    <row r="396" ht="12" customHeight="1" x14ac:dyDescent="0.3"/>
    <row r="397" ht="12" customHeight="1" x14ac:dyDescent="0.3"/>
    <row r="398" ht="12" customHeight="1" x14ac:dyDescent="0.3"/>
    <row r="399" ht="12" customHeight="1" x14ac:dyDescent="0.3"/>
    <row r="400" ht="12" customHeight="1" x14ac:dyDescent="0.3"/>
    <row r="401" ht="12" customHeight="1" x14ac:dyDescent="0.3"/>
    <row r="402" ht="12" customHeight="1" x14ac:dyDescent="0.3"/>
    <row r="403" ht="12" customHeight="1" x14ac:dyDescent="0.3"/>
    <row r="404" ht="12" customHeight="1" x14ac:dyDescent="0.3"/>
    <row r="405" ht="12" customHeight="1" x14ac:dyDescent="0.3"/>
    <row r="406" ht="12" customHeight="1" x14ac:dyDescent="0.3"/>
    <row r="407" ht="12" customHeight="1" x14ac:dyDescent="0.3"/>
    <row r="408" ht="12" customHeight="1" x14ac:dyDescent="0.3"/>
    <row r="409" ht="12" customHeight="1" x14ac:dyDescent="0.3"/>
    <row r="410" ht="12" customHeight="1" x14ac:dyDescent="0.3"/>
    <row r="411" ht="12" customHeight="1" x14ac:dyDescent="0.3"/>
    <row r="412" ht="12" customHeight="1" x14ac:dyDescent="0.3"/>
    <row r="413" ht="12" customHeight="1" x14ac:dyDescent="0.3"/>
    <row r="414" ht="12" customHeight="1" x14ac:dyDescent="0.3"/>
    <row r="415" ht="12" customHeight="1" x14ac:dyDescent="0.3"/>
    <row r="416" ht="12" customHeight="1" x14ac:dyDescent="0.3"/>
    <row r="417" ht="12" customHeight="1" x14ac:dyDescent="0.3"/>
    <row r="418" ht="12" customHeight="1" x14ac:dyDescent="0.3"/>
    <row r="419" ht="12" customHeight="1" x14ac:dyDescent="0.3"/>
    <row r="420" ht="12" customHeight="1" x14ac:dyDescent="0.3"/>
    <row r="421" ht="12" customHeight="1" x14ac:dyDescent="0.3"/>
    <row r="422" ht="12" customHeight="1" x14ac:dyDescent="0.3"/>
    <row r="423" ht="12" customHeight="1" x14ac:dyDescent="0.3"/>
    <row r="424" ht="12" customHeight="1" x14ac:dyDescent="0.3"/>
    <row r="425" ht="12" customHeight="1" x14ac:dyDescent="0.3"/>
    <row r="426" ht="12" customHeight="1" x14ac:dyDescent="0.3"/>
    <row r="427" ht="12" customHeight="1" x14ac:dyDescent="0.3"/>
    <row r="428" ht="12" customHeight="1" x14ac:dyDescent="0.3"/>
    <row r="429" ht="12" customHeight="1" x14ac:dyDescent="0.3"/>
    <row r="430" ht="12" customHeight="1" x14ac:dyDescent="0.3"/>
    <row r="431" ht="12" customHeight="1" x14ac:dyDescent="0.3"/>
    <row r="432" ht="12" customHeight="1" x14ac:dyDescent="0.3"/>
    <row r="433" ht="12" customHeight="1" x14ac:dyDescent="0.3"/>
    <row r="434" ht="12" customHeight="1" x14ac:dyDescent="0.3"/>
    <row r="435" ht="12" customHeight="1" x14ac:dyDescent="0.3"/>
    <row r="436" ht="12" customHeight="1" x14ac:dyDescent="0.3"/>
    <row r="437" ht="12" customHeight="1" x14ac:dyDescent="0.3"/>
    <row r="438" ht="12" customHeight="1" x14ac:dyDescent="0.3"/>
    <row r="439" ht="12" customHeight="1" x14ac:dyDescent="0.3"/>
    <row r="440" ht="12" customHeight="1" x14ac:dyDescent="0.3"/>
    <row r="441" ht="12" customHeight="1" x14ac:dyDescent="0.3"/>
    <row r="442" ht="12" customHeight="1" x14ac:dyDescent="0.3"/>
    <row r="443" ht="12" customHeight="1" x14ac:dyDescent="0.3"/>
    <row r="444" ht="12" customHeight="1" x14ac:dyDescent="0.3"/>
    <row r="445" ht="12" customHeight="1" x14ac:dyDescent="0.3"/>
    <row r="446" ht="12" customHeight="1" x14ac:dyDescent="0.3"/>
    <row r="447" ht="12" customHeight="1" x14ac:dyDescent="0.3"/>
    <row r="448" ht="12" customHeight="1" x14ac:dyDescent="0.3"/>
    <row r="449" ht="12" customHeight="1" x14ac:dyDescent="0.3"/>
    <row r="450" ht="12" customHeight="1" x14ac:dyDescent="0.3"/>
    <row r="451" ht="12" customHeight="1" x14ac:dyDescent="0.3"/>
    <row r="452" ht="12" customHeight="1" x14ac:dyDescent="0.3"/>
    <row r="453" ht="12" customHeight="1" x14ac:dyDescent="0.3"/>
    <row r="454" ht="12" customHeight="1" x14ac:dyDescent="0.3"/>
    <row r="455" ht="12" customHeight="1" x14ac:dyDescent="0.3"/>
    <row r="456" ht="12" customHeight="1" x14ac:dyDescent="0.3"/>
    <row r="457" ht="12" customHeight="1" x14ac:dyDescent="0.3"/>
    <row r="458" ht="12" customHeight="1" x14ac:dyDescent="0.3"/>
    <row r="459" ht="12" customHeight="1" x14ac:dyDescent="0.3"/>
    <row r="460" ht="12" customHeight="1" x14ac:dyDescent="0.3"/>
    <row r="461" ht="12" customHeight="1" x14ac:dyDescent="0.3"/>
    <row r="462" ht="12" customHeight="1" x14ac:dyDescent="0.3"/>
    <row r="463" ht="12" customHeight="1" x14ac:dyDescent="0.3"/>
    <row r="464" ht="12" customHeight="1" x14ac:dyDescent="0.3"/>
    <row r="465" ht="12" customHeight="1" x14ac:dyDescent="0.3"/>
    <row r="466" ht="12" customHeight="1" x14ac:dyDescent="0.3"/>
    <row r="467" ht="12" customHeight="1" x14ac:dyDescent="0.3"/>
    <row r="468" ht="12" customHeight="1" x14ac:dyDescent="0.3"/>
    <row r="469" ht="12" customHeight="1" x14ac:dyDescent="0.3"/>
    <row r="470" ht="12" customHeight="1" x14ac:dyDescent="0.3"/>
    <row r="471" ht="12" customHeight="1" x14ac:dyDescent="0.3"/>
    <row r="472" ht="12" customHeight="1" x14ac:dyDescent="0.3"/>
    <row r="473" ht="12" customHeight="1" x14ac:dyDescent="0.3"/>
    <row r="474" ht="12" customHeight="1" x14ac:dyDescent="0.3"/>
    <row r="475" ht="12" customHeight="1" x14ac:dyDescent="0.3"/>
    <row r="476" ht="12" customHeight="1" x14ac:dyDescent="0.3"/>
    <row r="477" ht="12" customHeight="1" x14ac:dyDescent="0.3"/>
    <row r="478" ht="12" customHeight="1" x14ac:dyDescent="0.3"/>
    <row r="479" ht="12" customHeight="1" x14ac:dyDescent="0.3"/>
    <row r="480" ht="12" customHeight="1" x14ac:dyDescent="0.3"/>
    <row r="481" ht="12" customHeight="1" x14ac:dyDescent="0.3"/>
    <row r="482" ht="12" customHeight="1" x14ac:dyDescent="0.3"/>
    <row r="483" ht="12" customHeight="1" x14ac:dyDescent="0.3"/>
    <row r="484" ht="12" customHeight="1" x14ac:dyDescent="0.3"/>
    <row r="485" ht="12" customHeight="1" x14ac:dyDescent="0.3"/>
    <row r="486" ht="12" customHeight="1" x14ac:dyDescent="0.3"/>
    <row r="487" ht="12" customHeight="1" x14ac:dyDescent="0.3"/>
    <row r="488" ht="12" customHeight="1" x14ac:dyDescent="0.3"/>
    <row r="489" ht="12" customHeight="1" x14ac:dyDescent="0.3"/>
    <row r="490" ht="12" customHeight="1" x14ac:dyDescent="0.3"/>
    <row r="491" ht="12" customHeight="1" x14ac:dyDescent="0.3"/>
    <row r="492" ht="12" customHeight="1" x14ac:dyDescent="0.3"/>
    <row r="493" ht="12" customHeight="1" x14ac:dyDescent="0.3"/>
    <row r="494" ht="12" customHeight="1" x14ac:dyDescent="0.3"/>
    <row r="495" ht="12" customHeight="1" x14ac:dyDescent="0.3"/>
    <row r="496" ht="12" customHeight="1" x14ac:dyDescent="0.3"/>
    <row r="497" ht="12" customHeight="1" x14ac:dyDescent="0.3"/>
    <row r="498" ht="12" customHeight="1" x14ac:dyDescent="0.3"/>
    <row r="499" ht="12" customHeight="1" x14ac:dyDescent="0.3"/>
    <row r="500" ht="12" customHeight="1" x14ac:dyDescent="0.3"/>
    <row r="501" ht="12" customHeight="1" x14ac:dyDescent="0.3"/>
    <row r="502" ht="12" customHeight="1" x14ac:dyDescent="0.3"/>
    <row r="503" ht="12" customHeight="1" x14ac:dyDescent="0.3"/>
    <row r="504" ht="12" customHeight="1" x14ac:dyDescent="0.3"/>
    <row r="505" ht="12" customHeight="1" x14ac:dyDescent="0.3"/>
    <row r="506" ht="12" customHeight="1" x14ac:dyDescent="0.3"/>
    <row r="507" ht="12" customHeight="1" x14ac:dyDescent="0.3"/>
    <row r="508" ht="12" customHeight="1" x14ac:dyDescent="0.3"/>
    <row r="509" ht="12" customHeight="1" x14ac:dyDescent="0.3"/>
    <row r="510" ht="12" customHeight="1" x14ac:dyDescent="0.3"/>
    <row r="511" ht="12" customHeight="1" x14ac:dyDescent="0.3"/>
    <row r="512" ht="12" customHeight="1" x14ac:dyDescent="0.3"/>
    <row r="513" ht="12" customHeight="1" x14ac:dyDescent="0.3"/>
    <row r="514" ht="12" customHeight="1" x14ac:dyDescent="0.3"/>
    <row r="515" ht="12" customHeight="1" x14ac:dyDescent="0.3"/>
    <row r="516" ht="12" customHeight="1" x14ac:dyDescent="0.3"/>
    <row r="517" ht="12" customHeight="1" x14ac:dyDescent="0.3"/>
    <row r="518" ht="12" customHeight="1" x14ac:dyDescent="0.3"/>
    <row r="519" ht="12" customHeight="1" x14ac:dyDescent="0.3"/>
    <row r="520" ht="12" customHeight="1" x14ac:dyDescent="0.3"/>
    <row r="521" ht="12" customHeight="1" x14ac:dyDescent="0.3"/>
    <row r="522" ht="12" customHeight="1" x14ac:dyDescent="0.3"/>
    <row r="523" ht="12" customHeight="1" x14ac:dyDescent="0.3"/>
    <row r="524" ht="12" customHeight="1" x14ac:dyDescent="0.3"/>
    <row r="525" ht="12" customHeight="1" x14ac:dyDescent="0.3"/>
    <row r="526" ht="12" customHeight="1" x14ac:dyDescent="0.3"/>
    <row r="527" ht="12" customHeight="1" x14ac:dyDescent="0.3"/>
    <row r="528" ht="12" customHeight="1" x14ac:dyDescent="0.3"/>
    <row r="529" ht="12" customHeight="1" x14ac:dyDescent="0.3"/>
    <row r="530" ht="12" customHeight="1" x14ac:dyDescent="0.3"/>
    <row r="531" ht="12" customHeight="1" x14ac:dyDescent="0.3"/>
    <row r="532" ht="12" customHeight="1" x14ac:dyDescent="0.3"/>
    <row r="533" ht="12" customHeight="1" x14ac:dyDescent="0.3"/>
    <row r="534" ht="12" customHeight="1" x14ac:dyDescent="0.3"/>
    <row r="535" ht="12" customHeight="1" x14ac:dyDescent="0.3"/>
    <row r="536" ht="12" customHeight="1" x14ac:dyDescent="0.3"/>
    <row r="537" ht="12" customHeight="1" x14ac:dyDescent="0.3"/>
    <row r="538" ht="12" customHeight="1" x14ac:dyDescent="0.3"/>
    <row r="539" ht="12" customHeight="1" x14ac:dyDescent="0.3"/>
    <row r="540" ht="12" customHeight="1" x14ac:dyDescent="0.3"/>
    <row r="541" ht="12" customHeight="1" x14ac:dyDescent="0.3"/>
    <row r="542" ht="12" customHeight="1" x14ac:dyDescent="0.3"/>
    <row r="543" ht="12" customHeight="1" x14ac:dyDescent="0.3"/>
    <row r="544" ht="12" customHeight="1" x14ac:dyDescent="0.3"/>
    <row r="545" ht="12" customHeight="1" x14ac:dyDescent="0.3"/>
    <row r="546" ht="12" customHeight="1" x14ac:dyDescent="0.3"/>
    <row r="547" ht="12" customHeight="1" x14ac:dyDescent="0.3"/>
    <row r="548" ht="12" customHeight="1" x14ac:dyDescent="0.3"/>
    <row r="549" ht="12" customHeight="1" x14ac:dyDescent="0.3"/>
    <row r="550" ht="12" customHeight="1" x14ac:dyDescent="0.3"/>
    <row r="551" ht="12" customHeight="1" x14ac:dyDescent="0.3"/>
    <row r="552" ht="12" customHeight="1" x14ac:dyDescent="0.3"/>
    <row r="553" ht="12" customHeight="1" x14ac:dyDescent="0.3"/>
    <row r="554" ht="12" customHeight="1" x14ac:dyDescent="0.3"/>
    <row r="555" ht="12" customHeight="1" x14ac:dyDescent="0.3"/>
    <row r="556" ht="12" customHeight="1" x14ac:dyDescent="0.3"/>
    <row r="557" ht="12" customHeight="1" x14ac:dyDescent="0.3"/>
    <row r="558" ht="12" customHeight="1" x14ac:dyDescent="0.3"/>
    <row r="559" ht="12" customHeight="1" x14ac:dyDescent="0.3"/>
    <row r="560" ht="12" customHeight="1" x14ac:dyDescent="0.3"/>
    <row r="561" ht="12" customHeight="1" x14ac:dyDescent="0.3"/>
    <row r="562" ht="12" customHeight="1" x14ac:dyDescent="0.3"/>
    <row r="563" ht="12" customHeight="1" x14ac:dyDescent="0.3"/>
    <row r="564" ht="12" customHeight="1" x14ac:dyDescent="0.3"/>
    <row r="565" ht="12" customHeight="1" x14ac:dyDescent="0.3"/>
    <row r="566" ht="12" customHeight="1" x14ac:dyDescent="0.3"/>
    <row r="567" ht="12" customHeight="1" x14ac:dyDescent="0.3"/>
    <row r="568" ht="12" customHeight="1" x14ac:dyDescent="0.3"/>
    <row r="569" ht="12" customHeight="1" x14ac:dyDescent="0.3"/>
    <row r="570" ht="12" customHeight="1" x14ac:dyDescent="0.3"/>
    <row r="571" ht="12" customHeight="1" x14ac:dyDescent="0.3"/>
    <row r="572" ht="12" customHeight="1" x14ac:dyDescent="0.3"/>
    <row r="573" ht="12" customHeight="1" x14ac:dyDescent="0.3"/>
    <row r="574" ht="12" customHeight="1" x14ac:dyDescent="0.3"/>
    <row r="575" ht="12" customHeight="1" x14ac:dyDescent="0.3"/>
    <row r="576" ht="12" customHeight="1" x14ac:dyDescent="0.3"/>
    <row r="577" ht="12" customHeight="1" x14ac:dyDescent="0.3"/>
    <row r="578" ht="12" customHeight="1" x14ac:dyDescent="0.3"/>
    <row r="579" ht="12" customHeight="1" x14ac:dyDescent="0.3"/>
    <row r="580" ht="12" customHeight="1" x14ac:dyDescent="0.3"/>
    <row r="581" ht="12" customHeight="1" x14ac:dyDescent="0.3"/>
    <row r="582" ht="12" customHeight="1" x14ac:dyDescent="0.3"/>
    <row r="583" ht="12" customHeight="1" x14ac:dyDescent="0.3"/>
    <row r="584" ht="12" customHeight="1" x14ac:dyDescent="0.3"/>
    <row r="585" ht="12" customHeight="1" x14ac:dyDescent="0.3"/>
    <row r="586" ht="12" customHeight="1" x14ac:dyDescent="0.3"/>
    <row r="587" ht="12" customHeight="1" x14ac:dyDescent="0.3"/>
    <row r="588" ht="12" customHeight="1" x14ac:dyDescent="0.3"/>
    <row r="589" ht="12" customHeight="1" x14ac:dyDescent="0.3"/>
    <row r="590" ht="12" customHeight="1" x14ac:dyDescent="0.3"/>
    <row r="591" ht="12" customHeight="1" x14ac:dyDescent="0.3"/>
    <row r="592" ht="12" customHeight="1" x14ac:dyDescent="0.3"/>
    <row r="593" ht="12" customHeight="1" x14ac:dyDescent="0.3"/>
    <row r="594" ht="12" customHeight="1" x14ac:dyDescent="0.3"/>
    <row r="595" ht="12" customHeight="1" x14ac:dyDescent="0.3"/>
    <row r="596" ht="12" customHeight="1" x14ac:dyDescent="0.3"/>
    <row r="597" ht="12" customHeight="1" x14ac:dyDescent="0.3"/>
    <row r="598" ht="12" customHeight="1" x14ac:dyDescent="0.3"/>
    <row r="599" ht="12" customHeight="1" x14ac:dyDescent="0.3"/>
    <row r="600" ht="12" customHeight="1" x14ac:dyDescent="0.3"/>
    <row r="601" ht="12" customHeight="1" x14ac:dyDescent="0.3"/>
    <row r="602" ht="12" customHeight="1" x14ac:dyDescent="0.3"/>
    <row r="603" ht="12" customHeight="1" x14ac:dyDescent="0.3"/>
    <row r="604" ht="12" customHeight="1" x14ac:dyDescent="0.3"/>
    <row r="605" ht="12" customHeight="1" x14ac:dyDescent="0.3"/>
    <row r="606" ht="12" customHeight="1" x14ac:dyDescent="0.3"/>
    <row r="607" ht="12" customHeight="1" x14ac:dyDescent="0.3"/>
    <row r="608" ht="12" customHeight="1" x14ac:dyDescent="0.3"/>
    <row r="609" ht="12" customHeight="1" x14ac:dyDescent="0.3"/>
    <row r="610" ht="12" customHeight="1" x14ac:dyDescent="0.3"/>
    <row r="611" ht="12" customHeight="1" x14ac:dyDescent="0.3"/>
    <row r="612" ht="12" customHeight="1" x14ac:dyDescent="0.3"/>
    <row r="613" ht="12" customHeight="1" x14ac:dyDescent="0.3"/>
    <row r="614" ht="12" customHeight="1" x14ac:dyDescent="0.3"/>
    <row r="615" ht="12" customHeight="1" x14ac:dyDescent="0.3"/>
    <row r="616" ht="12" customHeight="1" x14ac:dyDescent="0.3"/>
    <row r="617" ht="12" customHeight="1" x14ac:dyDescent="0.3"/>
    <row r="618" ht="12" customHeight="1" x14ac:dyDescent="0.3"/>
    <row r="619" ht="12" customHeight="1" x14ac:dyDescent="0.3"/>
    <row r="620" ht="12" customHeight="1" x14ac:dyDescent="0.3"/>
    <row r="621" ht="12" customHeight="1" x14ac:dyDescent="0.3"/>
    <row r="622" ht="12" customHeight="1" x14ac:dyDescent="0.3"/>
    <row r="623" ht="12" customHeight="1" x14ac:dyDescent="0.3"/>
    <row r="624" ht="12" customHeight="1" x14ac:dyDescent="0.3"/>
    <row r="625" ht="12" customHeight="1" x14ac:dyDescent="0.3"/>
    <row r="626" ht="12" customHeight="1" x14ac:dyDescent="0.3"/>
    <row r="627" ht="12" customHeight="1" x14ac:dyDescent="0.3"/>
    <row r="628" ht="12" customHeight="1" x14ac:dyDescent="0.3"/>
    <row r="629" ht="12" customHeight="1" x14ac:dyDescent="0.3"/>
    <row r="630" ht="12" customHeight="1" x14ac:dyDescent="0.3"/>
    <row r="631" ht="12" customHeight="1" x14ac:dyDescent="0.3"/>
    <row r="632" ht="12" customHeight="1" x14ac:dyDescent="0.3"/>
    <row r="633" ht="12" customHeight="1" x14ac:dyDescent="0.3"/>
    <row r="634" ht="12" customHeight="1" x14ac:dyDescent="0.3"/>
    <row r="635" ht="12" customHeight="1" x14ac:dyDescent="0.3"/>
    <row r="636" ht="12" customHeight="1" x14ac:dyDescent="0.3"/>
    <row r="637" ht="12" customHeight="1" x14ac:dyDescent="0.3"/>
    <row r="638" ht="12" customHeight="1" x14ac:dyDescent="0.3"/>
    <row r="639" ht="12" customHeight="1" x14ac:dyDescent="0.3"/>
    <row r="640" ht="12" customHeight="1" x14ac:dyDescent="0.3"/>
    <row r="641" ht="12" customHeight="1" x14ac:dyDescent="0.3"/>
    <row r="642" ht="12" customHeight="1" x14ac:dyDescent="0.3"/>
    <row r="643" ht="12" customHeight="1" x14ac:dyDescent="0.3"/>
    <row r="644" ht="12" customHeight="1" x14ac:dyDescent="0.3"/>
    <row r="645" ht="12" customHeight="1" x14ac:dyDescent="0.3"/>
    <row r="646" ht="12" customHeight="1" x14ac:dyDescent="0.3"/>
    <row r="647" ht="12" customHeight="1" x14ac:dyDescent="0.3"/>
    <row r="648" ht="12" customHeight="1" x14ac:dyDescent="0.3"/>
    <row r="649" ht="12" customHeight="1" x14ac:dyDescent="0.3"/>
    <row r="650" ht="12" customHeight="1" x14ac:dyDescent="0.3"/>
    <row r="651" ht="12" customHeight="1" x14ac:dyDescent="0.3"/>
    <row r="652" ht="12" customHeight="1" x14ac:dyDescent="0.3"/>
    <row r="653" ht="12" customHeight="1" x14ac:dyDescent="0.3"/>
    <row r="654" ht="12" customHeight="1" x14ac:dyDescent="0.3"/>
    <row r="655" ht="12" customHeight="1" x14ac:dyDescent="0.3"/>
    <row r="656" ht="12" customHeight="1" x14ac:dyDescent="0.3"/>
    <row r="657" ht="12" customHeight="1" x14ac:dyDescent="0.3"/>
    <row r="658" ht="12" customHeight="1" x14ac:dyDescent="0.3"/>
    <row r="659" ht="12" customHeight="1" x14ac:dyDescent="0.3"/>
    <row r="660" ht="12" customHeight="1" x14ac:dyDescent="0.3"/>
    <row r="661" ht="12" customHeight="1" x14ac:dyDescent="0.3"/>
    <row r="662" ht="12" customHeight="1" x14ac:dyDescent="0.3"/>
    <row r="663" ht="12" customHeight="1" x14ac:dyDescent="0.3"/>
    <row r="664" ht="12" customHeight="1" x14ac:dyDescent="0.3"/>
    <row r="665" ht="12" customHeight="1" x14ac:dyDescent="0.3"/>
    <row r="666" ht="12" customHeight="1" x14ac:dyDescent="0.3"/>
    <row r="667" ht="12" customHeight="1" x14ac:dyDescent="0.3"/>
    <row r="668" ht="12" customHeight="1" x14ac:dyDescent="0.3"/>
    <row r="669" ht="12" customHeight="1" x14ac:dyDescent="0.3"/>
    <row r="670" ht="12" customHeight="1" x14ac:dyDescent="0.3"/>
    <row r="671" ht="12" customHeight="1" x14ac:dyDescent="0.3"/>
    <row r="672" ht="12" customHeight="1" x14ac:dyDescent="0.3"/>
    <row r="673" ht="12" customHeight="1" x14ac:dyDescent="0.3"/>
    <row r="674" ht="12" customHeight="1" x14ac:dyDescent="0.3"/>
    <row r="675" ht="12" customHeight="1" x14ac:dyDescent="0.3"/>
    <row r="676" ht="12" customHeight="1" x14ac:dyDescent="0.3"/>
    <row r="677" ht="12" customHeight="1" x14ac:dyDescent="0.3"/>
    <row r="678" ht="12" customHeight="1" x14ac:dyDescent="0.3"/>
    <row r="679" ht="12" customHeight="1" x14ac:dyDescent="0.3"/>
    <row r="680" ht="12" customHeight="1" x14ac:dyDescent="0.3"/>
    <row r="681" ht="12" customHeight="1" x14ac:dyDescent="0.3"/>
    <row r="682" ht="12" customHeight="1" x14ac:dyDescent="0.3"/>
    <row r="683" ht="12" customHeight="1" x14ac:dyDescent="0.3"/>
    <row r="684" ht="12" customHeight="1" x14ac:dyDescent="0.3"/>
    <row r="685" ht="12" customHeight="1" x14ac:dyDescent="0.3"/>
    <row r="686" ht="12" customHeight="1" x14ac:dyDescent="0.3"/>
    <row r="687" ht="12" customHeight="1" x14ac:dyDescent="0.3"/>
    <row r="688" ht="12" customHeight="1" x14ac:dyDescent="0.3"/>
    <row r="689" ht="12" customHeight="1" x14ac:dyDescent="0.3"/>
    <row r="690" ht="12" customHeight="1" x14ac:dyDescent="0.3"/>
    <row r="691" ht="12" customHeight="1" x14ac:dyDescent="0.3"/>
    <row r="692" ht="12" customHeight="1" x14ac:dyDescent="0.3"/>
    <row r="693" ht="12" customHeight="1" x14ac:dyDescent="0.3"/>
    <row r="694" ht="12" customHeight="1" x14ac:dyDescent="0.3"/>
    <row r="695" ht="12" customHeight="1" x14ac:dyDescent="0.3"/>
    <row r="696" ht="12" customHeight="1" x14ac:dyDescent="0.3"/>
    <row r="697" ht="12" customHeight="1" x14ac:dyDescent="0.3"/>
    <row r="698" ht="12" customHeight="1" x14ac:dyDescent="0.3"/>
    <row r="699" ht="12" customHeight="1" x14ac:dyDescent="0.3"/>
    <row r="700" ht="12" customHeight="1" x14ac:dyDescent="0.3"/>
    <row r="701" ht="12" customHeight="1" x14ac:dyDescent="0.3"/>
    <row r="702" ht="12" customHeight="1" x14ac:dyDescent="0.3"/>
    <row r="703" ht="12" customHeight="1" x14ac:dyDescent="0.3"/>
    <row r="704" ht="12" customHeight="1" x14ac:dyDescent="0.3"/>
    <row r="705" ht="12" customHeight="1" x14ac:dyDescent="0.3"/>
    <row r="706" ht="12" customHeight="1" x14ac:dyDescent="0.3"/>
    <row r="707" ht="12" customHeight="1" x14ac:dyDescent="0.3"/>
    <row r="708" ht="12" customHeight="1" x14ac:dyDescent="0.3"/>
    <row r="709" ht="12" customHeight="1" x14ac:dyDescent="0.3"/>
    <row r="710" ht="12" customHeight="1" x14ac:dyDescent="0.3"/>
    <row r="711" ht="12" customHeight="1" x14ac:dyDescent="0.3"/>
    <row r="712" ht="12" customHeight="1" x14ac:dyDescent="0.3"/>
    <row r="713" ht="12" customHeight="1" x14ac:dyDescent="0.3"/>
    <row r="714" ht="12" customHeight="1" x14ac:dyDescent="0.3"/>
    <row r="715" ht="12" customHeight="1" x14ac:dyDescent="0.3"/>
    <row r="716" ht="12" customHeight="1" x14ac:dyDescent="0.3"/>
    <row r="717" ht="12" customHeight="1" x14ac:dyDescent="0.3"/>
    <row r="718" ht="12" customHeight="1" x14ac:dyDescent="0.3"/>
    <row r="719" ht="12" customHeight="1" x14ac:dyDescent="0.3"/>
    <row r="720" ht="12" customHeight="1" x14ac:dyDescent="0.3"/>
    <row r="721" ht="12" customHeight="1" x14ac:dyDescent="0.3"/>
    <row r="722" ht="12" customHeight="1" x14ac:dyDescent="0.3"/>
    <row r="723" ht="12" customHeight="1" x14ac:dyDescent="0.3"/>
    <row r="724" ht="12" customHeight="1" x14ac:dyDescent="0.3"/>
    <row r="725" ht="12" customHeight="1" x14ac:dyDescent="0.3"/>
    <row r="726" ht="12" customHeight="1" x14ac:dyDescent="0.3"/>
    <row r="727" ht="12" customHeight="1" x14ac:dyDescent="0.3"/>
    <row r="728" ht="12" customHeight="1" x14ac:dyDescent="0.3"/>
    <row r="729" ht="12" customHeight="1" x14ac:dyDescent="0.3"/>
    <row r="730" ht="12" customHeight="1" x14ac:dyDescent="0.3"/>
    <row r="731" ht="12" customHeight="1" x14ac:dyDescent="0.3"/>
    <row r="732" ht="12" customHeight="1" x14ac:dyDescent="0.3"/>
    <row r="733" ht="12" customHeight="1" x14ac:dyDescent="0.3"/>
    <row r="734" ht="12" customHeight="1" x14ac:dyDescent="0.3"/>
    <row r="735" ht="12" customHeight="1" x14ac:dyDescent="0.3"/>
    <row r="736" ht="12" customHeight="1" x14ac:dyDescent="0.3"/>
    <row r="737" ht="12" customHeight="1" x14ac:dyDescent="0.3"/>
    <row r="738" ht="12" customHeight="1" x14ac:dyDescent="0.3"/>
    <row r="739" ht="12" customHeight="1" x14ac:dyDescent="0.3"/>
    <row r="740" ht="12" customHeight="1" x14ac:dyDescent="0.3"/>
    <row r="741" ht="12" customHeight="1" x14ac:dyDescent="0.3"/>
    <row r="742" ht="12" customHeight="1" x14ac:dyDescent="0.3"/>
    <row r="743" ht="12" customHeight="1" x14ac:dyDescent="0.3"/>
    <row r="744" ht="12" customHeight="1" x14ac:dyDescent="0.3"/>
    <row r="745" ht="12" customHeight="1" x14ac:dyDescent="0.3"/>
    <row r="746" ht="12" customHeight="1" x14ac:dyDescent="0.3"/>
    <row r="747" ht="12" customHeight="1" x14ac:dyDescent="0.3"/>
    <row r="748" ht="12" customHeight="1" x14ac:dyDescent="0.3"/>
    <row r="749" ht="12" customHeight="1" x14ac:dyDescent="0.3"/>
    <row r="750" ht="12" customHeight="1" x14ac:dyDescent="0.3"/>
    <row r="751" ht="12" customHeight="1" x14ac:dyDescent="0.3"/>
    <row r="752" ht="12" customHeight="1" x14ac:dyDescent="0.3"/>
    <row r="753" ht="12" customHeight="1" x14ac:dyDescent="0.3"/>
    <row r="754" ht="12" customHeight="1" x14ac:dyDescent="0.3"/>
    <row r="755" ht="12" customHeight="1" x14ac:dyDescent="0.3"/>
    <row r="756" ht="12" customHeight="1" x14ac:dyDescent="0.3"/>
    <row r="757" ht="12" customHeight="1" x14ac:dyDescent="0.3"/>
    <row r="758" ht="12" customHeight="1" x14ac:dyDescent="0.3"/>
    <row r="759" ht="12" customHeight="1" x14ac:dyDescent="0.3"/>
    <row r="760" ht="12" customHeight="1" x14ac:dyDescent="0.3"/>
    <row r="761" ht="12" customHeight="1" x14ac:dyDescent="0.3"/>
    <row r="762" ht="12" customHeight="1" x14ac:dyDescent="0.3"/>
    <row r="763" ht="12" customHeight="1" x14ac:dyDescent="0.3"/>
    <row r="764" ht="12" customHeight="1" x14ac:dyDescent="0.3"/>
    <row r="765" ht="12" customHeight="1" x14ac:dyDescent="0.3"/>
    <row r="766" ht="12" customHeight="1" x14ac:dyDescent="0.3"/>
    <row r="767" ht="12" customHeight="1" x14ac:dyDescent="0.3"/>
    <row r="768" ht="12" customHeight="1" x14ac:dyDescent="0.3"/>
    <row r="769" ht="12" customHeight="1" x14ac:dyDescent="0.3"/>
    <row r="770" ht="12" customHeight="1" x14ac:dyDescent="0.3"/>
    <row r="771" ht="12" customHeight="1" x14ac:dyDescent="0.3"/>
    <row r="772" ht="12" customHeight="1" x14ac:dyDescent="0.3"/>
    <row r="773" ht="12" customHeight="1" x14ac:dyDescent="0.3"/>
    <row r="774" ht="12" customHeight="1" x14ac:dyDescent="0.3"/>
    <row r="775" ht="12" customHeight="1" x14ac:dyDescent="0.3"/>
    <row r="776" ht="12" customHeight="1" x14ac:dyDescent="0.3"/>
    <row r="777" ht="12" customHeight="1" x14ac:dyDescent="0.3"/>
    <row r="778" ht="12" customHeight="1" x14ac:dyDescent="0.3"/>
    <row r="779" ht="12" customHeight="1" x14ac:dyDescent="0.3"/>
    <row r="780" ht="12" customHeight="1" x14ac:dyDescent="0.3"/>
    <row r="781" ht="12" customHeight="1" x14ac:dyDescent="0.3"/>
    <row r="782" ht="12" customHeight="1" x14ac:dyDescent="0.3"/>
    <row r="783" ht="12" customHeight="1" x14ac:dyDescent="0.3"/>
    <row r="784" ht="12" customHeight="1" x14ac:dyDescent="0.3"/>
    <row r="785" ht="12" customHeight="1" x14ac:dyDescent="0.3"/>
    <row r="786" ht="12" customHeight="1" x14ac:dyDescent="0.3"/>
    <row r="787" ht="12" customHeight="1" x14ac:dyDescent="0.3"/>
    <row r="788" ht="12" customHeight="1" x14ac:dyDescent="0.3"/>
    <row r="789" ht="12" customHeight="1" x14ac:dyDescent="0.3"/>
    <row r="790" ht="12" customHeight="1" x14ac:dyDescent="0.3"/>
    <row r="791" ht="12" customHeight="1" x14ac:dyDescent="0.3"/>
    <row r="792" ht="12" customHeight="1" x14ac:dyDescent="0.3"/>
    <row r="793" ht="12" customHeight="1" x14ac:dyDescent="0.3"/>
    <row r="794" ht="12" customHeight="1" x14ac:dyDescent="0.3"/>
    <row r="795" ht="12" customHeight="1" x14ac:dyDescent="0.3"/>
    <row r="796" ht="12" customHeight="1" x14ac:dyDescent="0.3"/>
    <row r="797" ht="12" customHeight="1" x14ac:dyDescent="0.3"/>
    <row r="798" ht="12" customHeight="1" x14ac:dyDescent="0.3"/>
    <row r="799" ht="12" customHeight="1" x14ac:dyDescent="0.3"/>
    <row r="800" ht="12" customHeight="1" x14ac:dyDescent="0.3"/>
    <row r="801" ht="12" customHeight="1" x14ac:dyDescent="0.3"/>
    <row r="802" ht="12" customHeight="1" x14ac:dyDescent="0.3"/>
    <row r="803" ht="12" customHeight="1" x14ac:dyDescent="0.3"/>
    <row r="804" ht="12" customHeight="1" x14ac:dyDescent="0.3"/>
    <row r="805" ht="12" customHeight="1" x14ac:dyDescent="0.3"/>
    <row r="806" ht="12" customHeight="1" x14ac:dyDescent="0.3"/>
    <row r="807" ht="12" customHeight="1" x14ac:dyDescent="0.3"/>
    <row r="808" ht="12" customHeight="1" x14ac:dyDescent="0.3"/>
    <row r="809" ht="12" customHeight="1" x14ac:dyDescent="0.3"/>
    <row r="810" ht="12" customHeight="1" x14ac:dyDescent="0.3"/>
    <row r="811" ht="12" customHeight="1" x14ac:dyDescent="0.3"/>
    <row r="812" ht="12" customHeight="1" x14ac:dyDescent="0.3"/>
    <row r="813" ht="12" customHeight="1" x14ac:dyDescent="0.3"/>
    <row r="814" ht="12" customHeight="1" x14ac:dyDescent="0.3"/>
    <row r="815" ht="12" customHeight="1" x14ac:dyDescent="0.3"/>
    <row r="816" ht="12" customHeight="1" x14ac:dyDescent="0.3"/>
    <row r="817" ht="12" customHeight="1" x14ac:dyDescent="0.3"/>
    <row r="818" ht="12" customHeight="1" x14ac:dyDescent="0.3"/>
    <row r="819" ht="12" customHeight="1" x14ac:dyDescent="0.3"/>
    <row r="820" ht="12" customHeight="1" x14ac:dyDescent="0.3"/>
    <row r="821" ht="12" customHeight="1" x14ac:dyDescent="0.3"/>
    <row r="822" ht="12" customHeight="1" x14ac:dyDescent="0.3"/>
    <row r="823" ht="12" customHeight="1" x14ac:dyDescent="0.3"/>
    <row r="824" ht="12" customHeight="1" x14ac:dyDescent="0.3"/>
    <row r="825" ht="12" customHeight="1" x14ac:dyDescent="0.3"/>
    <row r="826" ht="12" customHeight="1" x14ac:dyDescent="0.3"/>
    <row r="827" ht="12" customHeight="1" x14ac:dyDescent="0.3"/>
    <row r="828" ht="12" customHeight="1" x14ac:dyDescent="0.3"/>
    <row r="829" ht="12" customHeight="1" x14ac:dyDescent="0.3"/>
    <row r="830" ht="12" customHeight="1" x14ac:dyDescent="0.3"/>
    <row r="831" ht="12" customHeight="1" x14ac:dyDescent="0.3"/>
    <row r="832" ht="12" customHeight="1" x14ac:dyDescent="0.3"/>
    <row r="833" ht="12" customHeight="1" x14ac:dyDescent="0.3"/>
    <row r="834" ht="12" customHeight="1" x14ac:dyDescent="0.3"/>
    <row r="835" ht="12" customHeight="1" x14ac:dyDescent="0.3"/>
    <row r="836" ht="12" customHeight="1" x14ac:dyDescent="0.3"/>
    <row r="837" ht="12" customHeight="1" x14ac:dyDescent="0.3"/>
    <row r="838" ht="12" customHeight="1" x14ac:dyDescent="0.3"/>
    <row r="839" ht="12" customHeight="1" x14ac:dyDescent="0.3"/>
    <row r="840" ht="12" customHeight="1" x14ac:dyDescent="0.3"/>
    <row r="841" ht="12" customHeight="1" x14ac:dyDescent="0.3"/>
    <row r="842" ht="12" customHeight="1" x14ac:dyDescent="0.3"/>
    <row r="843" ht="12" customHeight="1" x14ac:dyDescent="0.3"/>
    <row r="844" ht="12" customHeight="1" x14ac:dyDescent="0.3"/>
    <row r="845" ht="12" customHeight="1" x14ac:dyDescent="0.3"/>
    <row r="846" ht="12" customHeight="1" x14ac:dyDescent="0.3"/>
    <row r="847" ht="12" customHeight="1" x14ac:dyDescent="0.3"/>
    <row r="848" ht="12" customHeight="1" x14ac:dyDescent="0.3"/>
    <row r="849" ht="12" customHeight="1" x14ac:dyDescent="0.3"/>
    <row r="850" ht="12" customHeight="1" x14ac:dyDescent="0.3"/>
    <row r="851" ht="12" customHeight="1" x14ac:dyDescent="0.3"/>
    <row r="852" ht="12" customHeight="1" x14ac:dyDescent="0.3"/>
    <row r="853" ht="12" customHeight="1" x14ac:dyDescent="0.3"/>
    <row r="854" ht="12" customHeight="1" x14ac:dyDescent="0.3"/>
    <row r="855" ht="12" customHeight="1" x14ac:dyDescent="0.3"/>
    <row r="856" ht="12" customHeight="1" x14ac:dyDescent="0.3"/>
    <row r="857" ht="12" customHeight="1" x14ac:dyDescent="0.3"/>
    <row r="858" ht="12" customHeight="1" x14ac:dyDescent="0.3"/>
    <row r="859" ht="12" customHeight="1" x14ac:dyDescent="0.3"/>
    <row r="860" ht="12" customHeight="1" x14ac:dyDescent="0.3"/>
    <row r="861" ht="12" customHeight="1" x14ac:dyDescent="0.3"/>
    <row r="862" ht="12" customHeight="1" x14ac:dyDescent="0.3"/>
    <row r="863" ht="12" customHeight="1" x14ac:dyDescent="0.3"/>
    <row r="864" ht="12" customHeight="1" x14ac:dyDescent="0.3"/>
    <row r="865" ht="12" customHeight="1" x14ac:dyDescent="0.3"/>
    <row r="866" ht="12" customHeight="1" x14ac:dyDescent="0.3"/>
    <row r="867" ht="12" customHeight="1" x14ac:dyDescent="0.3"/>
    <row r="868" ht="12" customHeight="1" x14ac:dyDescent="0.3"/>
    <row r="869" ht="12" customHeight="1" x14ac:dyDescent="0.3"/>
    <row r="870" ht="12" customHeight="1" x14ac:dyDescent="0.3"/>
    <row r="871" ht="12" customHeight="1" x14ac:dyDescent="0.3"/>
    <row r="872" ht="12" customHeight="1" x14ac:dyDescent="0.3"/>
    <row r="873" ht="12" customHeight="1" x14ac:dyDescent="0.3"/>
    <row r="874" ht="12" customHeight="1" x14ac:dyDescent="0.3"/>
    <row r="875" ht="12" customHeight="1" x14ac:dyDescent="0.3"/>
    <row r="876" ht="12" customHeight="1" x14ac:dyDescent="0.3"/>
    <row r="877" ht="12" customHeight="1" x14ac:dyDescent="0.3"/>
    <row r="878" ht="12" customHeight="1" x14ac:dyDescent="0.3"/>
    <row r="879" ht="12" customHeight="1" x14ac:dyDescent="0.3"/>
    <row r="880" ht="12" customHeight="1" x14ac:dyDescent="0.3"/>
    <row r="881" ht="12" customHeight="1" x14ac:dyDescent="0.3"/>
    <row r="882" ht="12" customHeight="1" x14ac:dyDescent="0.3"/>
    <row r="883" ht="12" customHeight="1" x14ac:dyDescent="0.3"/>
    <row r="884" ht="12" customHeight="1" x14ac:dyDescent="0.3"/>
    <row r="885" ht="12" customHeight="1" x14ac:dyDescent="0.3"/>
    <row r="886" ht="12" customHeight="1" x14ac:dyDescent="0.3"/>
    <row r="887" ht="12" customHeight="1" x14ac:dyDescent="0.3"/>
    <row r="888" ht="12" customHeight="1" x14ac:dyDescent="0.3"/>
    <row r="889" ht="12" customHeight="1" x14ac:dyDescent="0.3"/>
    <row r="890" ht="12" customHeight="1" x14ac:dyDescent="0.3"/>
    <row r="891" ht="12" customHeight="1" x14ac:dyDescent="0.3"/>
    <row r="892" ht="12" customHeight="1" x14ac:dyDescent="0.3"/>
    <row r="893" ht="12" customHeight="1" x14ac:dyDescent="0.3"/>
    <row r="894" ht="12" customHeight="1" x14ac:dyDescent="0.3"/>
    <row r="895" ht="12" customHeight="1" x14ac:dyDescent="0.3"/>
    <row r="896" ht="12" customHeight="1" x14ac:dyDescent="0.3"/>
    <row r="897" ht="12" customHeight="1" x14ac:dyDescent="0.3"/>
    <row r="898" ht="12" customHeight="1" x14ac:dyDescent="0.3"/>
    <row r="899" ht="12" customHeight="1" x14ac:dyDescent="0.3"/>
    <row r="900" ht="12" customHeight="1" x14ac:dyDescent="0.3"/>
    <row r="901" ht="12" customHeight="1" x14ac:dyDescent="0.3"/>
    <row r="902" ht="12" customHeight="1" x14ac:dyDescent="0.3"/>
    <row r="903" ht="12" customHeight="1" x14ac:dyDescent="0.3"/>
    <row r="904" ht="12" customHeight="1" x14ac:dyDescent="0.3"/>
    <row r="905" ht="12" customHeight="1" x14ac:dyDescent="0.3"/>
    <row r="906" ht="12" customHeight="1" x14ac:dyDescent="0.3"/>
    <row r="907" ht="12" customHeight="1" x14ac:dyDescent="0.3"/>
    <row r="908" ht="12" customHeight="1" x14ac:dyDescent="0.3"/>
    <row r="909" ht="12" customHeight="1" x14ac:dyDescent="0.3"/>
    <row r="910" ht="12" customHeight="1" x14ac:dyDescent="0.3"/>
    <row r="911" ht="12" customHeight="1" x14ac:dyDescent="0.3"/>
    <row r="912" ht="12" customHeight="1" x14ac:dyDescent="0.3"/>
    <row r="913" ht="12" customHeight="1" x14ac:dyDescent="0.3"/>
    <row r="914" ht="12" customHeight="1" x14ac:dyDescent="0.3"/>
    <row r="915" ht="12" customHeight="1" x14ac:dyDescent="0.3"/>
    <row r="916" ht="12" customHeight="1" x14ac:dyDescent="0.3"/>
    <row r="917" ht="12" customHeight="1" x14ac:dyDescent="0.3"/>
    <row r="918" ht="12" customHeight="1" x14ac:dyDescent="0.3"/>
    <row r="919" ht="12" customHeight="1" x14ac:dyDescent="0.3"/>
    <row r="920" ht="12" customHeight="1" x14ac:dyDescent="0.3"/>
    <row r="921" ht="12" customHeight="1" x14ac:dyDescent="0.3"/>
    <row r="922" ht="12" customHeight="1" x14ac:dyDescent="0.3"/>
    <row r="923" ht="12" customHeight="1" x14ac:dyDescent="0.3"/>
    <row r="924" ht="12" customHeight="1" x14ac:dyDescent="0.3"/>
    <row r="925" ht="12" customHeight="1" x14ac:dyDescent="0.3"/>
    <row r="926" ht="12" customHeight="1" x14ac:dyDescent="0.3"/>
    <row r="927" ht="12" customHeight="1" x14ac:dyDescent="0.3"/>
    <row r="928" ht="12" customHeight="1" x14ac:dyDescent="0.3"/>
    <row r="929" ht="12" customHeight="1" x14ac:dyDescent="0.3"/>
    <row r="930" ht="12" customHeight="1" x14ac:dyDescent="0.3"/>
    <row r="931" ht="12" customHeight="1" x14ac:dyDescent="0.3"/>
    <row r="932" ht="12" customHeight="1" x14ac:dyDescent="0.3"/>
    <row r="933" ht="12" customHeight="1" x14ac:dyDescent="0.3"/>
    <row r="934" ht="12" customHeight="1" x14ac:dyDescent="0.3"/>
    <row r="935" ht="12" customHeight="1" x14ac:dyDescent="0.3"/>
    <row r="936" ht="12" customHeight="1" x14ac:dyDescent="0.3"/>
    <row r="937" ht="12" customHeight="1" x14ac:dyDescent="0.3"/>
    <row r="938" ht="12" customHeight="1" x14ac:dyDescent="0.3"/>
    <row r="939" ht="12" customHeight="1" x14ac:dyDescent="0.3"/>
    <row r="940" ht="12" customHeight="1" x14ac:dyDescent="0.3"/>
    <row r="941" ht="12" customHeight="1" x14ac:dyDescent="0.3"/>
    <row r="942" ht="12" customHeight="1" x14ac:dyDescent="0.3"/>
    <row r="943" ht="12" customHeight="1" x14ac:dyDescent="0.3"/>
    <row r="944" ht="12" customHeight="1" x14ac:dyDescent="0.3"/>
    <row r="945" ht="12" customHeight="1" x14ac:dyDescent="0.3"/>
    <row r="946" ht="12" customHeight="1" x14ac:dyDescent="0.3"/>
    <row r="947" ht="12" customHeight="1" x14ac:dyDescent="0.3"/>
    <row r="948" ht="12" customHeight="1" x14ac:dyDescent="0.3"/>
    <row r="949" ht="12" customHeight="1" x14ac:dyDescent="0.3"/>
    <row r="950" ht="12" customHeight="1" x14ac:dyDescent="0.3"/>
    <row r="951" ht="12" customHeight="1" x14ac:dyDescent="0.3"/>
    <row r="952" ht="12" customHeight="1" x14ac:dyDescent="0.3"/>
    <row r="953" ht="12" customHeight="1" x14ac:dyDescent="0.3"/>
    <row r="954" ht="12" customHeight="1" x14ac:dyDescent="0.3"/>
    <row r="955" ht="12" customHeight="1" x14ac:dyDescent="0.3"/>
    <row r="956" ht="12" customHeight="1" x14ac:dyDescent="0.3"/>
    <row r="957" ht="12" customHeight="1" x14ac:dyDescent="0.3"/>
    <row r="958" ht="12" customHeight="1" x14ac:dyDescent="0.3"/>
    <row r="959" ht="12" customHeight="1" x14ac:dyDescent="0.3"/>
    <row r="960" ht="12" customHeight="1" x14ac:dyDescent="0.3"/>
    <row r="961" ht="12" customHeight="1" x14ac:dyDescent="0.3"/>
    <row r="962" ht="12" customHeight="1" x14ac:dyDescent="0.3"/>
    <row r="963" ht="12" customHeight="1" x14ac:dyDescent="0.3"/>
    <row r="964" ht="12" customHeight="1" x14ac:dyDescent="0.3"/>
    <row r="965" ht="12" customHeight="1" x14ac:dyDescent="0.3"/>
    <row r="966" ht="12" customHeight="1" x14ac:dyDescent="0.3"/>
    <row r="967" ht="12" customHeight="1" x14ac:dyDescent="0.3"/>
    <row r="968" ht="12" customHeight="1" x14ac:dyDescent="0.3"/>
    <row r="969" ht="12" customHeight="1" x14ac:dyDescent="0.3"/>
    <row r="970" ht="12" customHeight="1" x14ac:dyDescent="0.3"/>
    <row r="971" ht="12" customHeight="1" x14ac:dyDescent="0.3"/>
    <row r="972" ht="12" customHeight="1" x14ac:dyDescent="0.3"/>
    <row r="973" ht="12" customHeight="1" x14ac:dyDescent="0.3"/>
    <row r="974" ht="12" customHeight="1" x14ac:dyDescent="0.3"/>
    <row r="975" ht="12" customHeight="1" x14ac:dyDescent="0.3"/>
    <row r="976" ht="12" customHeight="1" x14ac:dyDescent="0.3"/>
    <row r="977" ht="12" customHeight="1" x14ac:dyDescent="0.3"/>
    <row r="978" ht="12" customHeight="1" x14ac:dyDescent="0.3"/>
    <row r="979" ht="12" customHeight="1" x14ac:dyDescent="0.3"/>
    <row r="980" ht="12" customHeight="1" x14ac:dyDescent="0.3"/>
    <row r="981" ht="12" customHeight="1" x14ac:dyDescent="0.3"/>
    <row r="982" ht="12" customHeight="1" x14ac:dyDescent="0.3"/>
    <row r="983" ht="12" customHeight="1" x14ac:dyDescent="0.3"/>
    <row r="984" ht="12" customHeight="1" x14ac:dyDescent="0.3"/>
    <row r="985" ht="12" customHeight="1" x14ac:dyDescent="0.3"/>
    <row r="986" ht="12" customHeight="1" x14ac:dyDescent="0.3"/>
    <row r="987" ht="12" customHeight="1" x14ac:dyDescent="0.3"/>
    <row r="988" ht="12" customHeight="1" x14ac:dyDescent="0.3"/>
    <row r="989" ht="12" customHeight="1" x14ac:dyDescent="0.3"/>
    <row r="990" ht="12" customHeight="1" x14ac:dyDescent="0.3"/>
    <row r="991" ht="12" customHeight="1" x14ac:dyDescent="0.3"/>
  </sheetData>
  <sheetProtection algorithmName="SHA-512" hashValue="oeT2m9IumYt/BF/j1UZHMrlPMrajhnMaerbN0Az0YDQ0rxjr9TYWuL9OTu0jaciJFe+OE3uw/l7ivjRMy0FPyw==" saltValue="t6nUqfimXjd7i7o7iMMppw==" spinCount="100000" sheet="1" objects="1" scenarios="1"/>
  <mergeCells count="2">
    <mergeCell ref="C1:D1"/>
    <mergeCell ref="A2:B2"/>
  </mergeCells>
  <printOptions horizontalCentered="1"/>
  <pageMargins left="0.23622047244094491" right="0.23622047244094491" top="0.74803149606299213" bottom="0.74803149606299213" header="0" footer="0"/>
  <pageSetup paperSize="9" scale="6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921"/>
  <sheetViews>
    <sheetView tabSelected="1" workbookViewId="0">
      <pane xSplit="5" ySplit="4" topLeftCell="F78" activePane="bottomRight" state="frozen"/>
      <selection pane="topRight" activeCell="F1" sqref="F1"/>
      <selection pane="bottomLeft" activeCell="A5" sqref="A5"/>
      <selection pane="bottomRight" activeCell="C2" sqref="C2"/>
    </sheetView>
  </sheetViews>
  <sheetFormatPr baseColWidth="10" defaultColWidth="12.61328125" defaultRowHeight="15" customHeight="1" x14ac:dyDescent="0.3"/>
  <cols>
    <col min="1" max="1" width="18.4609375" customWidth="1"/>
    <col min="2" max="2" width="6.765625" customWidth="1"/>
    <col min="3" max="3" width="97.765625" customWidth="1"/>
    <col min="4" max="4" width="7.84375" customWidth="1"/>
    <col min="5" max="5" width="10.4609375" customWidth="1"/>
    <col min="6" max="6" width="10" customWidth="1"/>
    <col min="7" max="10" width="11.4609375" customWidth="1"/>
  </cols>
  <sheetData>
    <row r="1" spans="1:10" ht="54.75" customHeight="1" x14ac:dyDescent="0.3">
      <c r="A1" s="51" t="str">
        <f>'Quadre Preus'!A1</f>
        <v>N.º EXP AB/2026/051</v>
      </c>
      <c r="B1" s="114" t="str">
        <f>'Quadre Preus'!B1</f>
        <v>MILLORA TELECONTROL I SENSORICA CASETA SANT VICENÇ (XSTFELIU2604)</v>
      </c>
      <c r="C1" s="111"/>
      <c r="D1" s="115" t="str">
        <f>'Quadre Preus'!C1</f>
        <v>NOM LICITADOR</v>
      </c>
      <c r="E1" s="111"/>
      <c r="F1" s="111"/>
    </row>
    <row r="2" spans="1:10" ht="24.75" customHeight="1" x14ac:dyDescent="0.4">
      <c r="A2" s="52" t="s">
        <v>135</v>
      </c>
    </row>
    <row r="3" spans="1:10" ht="14.25" customHeight="1" x14ac:dyDescent="0.4">
      <c r="A3" s="52"/>
    </row>
    <row r="4" spans="1:10" ht="12" customHeight="1" x14ac:dyDescent="0.3">
      <c r="A4" s="53" t="s">
        <v>2</v>
      </c>
      <c r="B4" s="54" t="s">
        <v>136</v>
      </c>
      <c r="C4" s="55" t="s">
        <v>3</v>
      </c>
      <c r="D4" s="56" t="s">
        <v>137</v>
      </c>
      <c r="E4" s="56" t="s">
        <v>5</v>
      </c>
      <c r="F4" s="56" t="s">
        <v>138</v>
      </c>
      <c r="I4" s="57"/>
      <c r="J4" s="57"/>
    </row>
    <row r="5" spans="1:10" ht="12" customHeight="1" x14ac:dyDescent="0.3">
      <c r="A5" s="58"/>
      <c r="B5" s="59"/>
      <c r="C5" s="59"/>
      <c r="D5" s="59"/>
      <c r="E5" s="59"/>
      <c r="F5" s="59"/>
    </row>
    <row r="6" spans="1:10" ht="19.5" customHeight="1" x14ac:dyDescent="0.3">
      <c r="A6" s="60" t="str">
        <f>'Quadre Preus'!A6</f>
        <v xml:space="preserve">1.1          </v>
      </c>
      <c r="B6" s="61" t="s">
        <v>8</v>
      </c>
      <c r="C6" s="27" t="str">
        <f>'Quadre Preus'!B6</f>
        <v>PROJECTE Y LEGALITZACIÓ</v>
      </c>
      <c r="D6" s="62"/>
      <c r="E6" s="63"/>
      <c r="F6" s="64"/>
      <c r="G6" s="65"/>
      <c r="H6" s="65"/>
      <c r="I6" s="65"/>
      <c r="J6" s="65"/>
    </row>
    <row r="7" spans="1:10" ht="18" customHeight="1" x14ac:dyDescent="0.3">
      <c r="A7" s="41" t="str">
        <f>'Quadre Preus'!A7</f>
        <v>PL01</v>
      </c>
      <c r="B7" s="66" t="str">
        <f>'Quadre Preus'!C7</f>
        <v>ud.</v>
      </c>
      <c r="C7" s="42" t="str">
        <f>'Quadre Preus'!B7</f>
        <v>ENGINYERIA DE DETALL OBJECTE DEL CONCURS</v>
      </c>
      <c r="D7" s="89">
        <v>1</v>
      </c>
      <c r="E7" s="89">
        <f>'Quadre Preus'!D7</f>
        <v>0</v>
      </c>
      <c r="F7" s="67">
        <f>ROUND(D7*E7,2)</f>
        <v>0</v>
      </c>
      <c r="G7" s="68"/>
      <c r="H7" s="68"/>
      <c r="I7" s="68"/>
      <c r="J7" s="68"/>
    </row>
    <row r="8" spans="1:10" ht="13.5" customHeight="1" x14ac:dyDescent="0.3">
      <c r="A8" s="69"/>
      <c r="B8" s="70"/>
      <c r="C8" s="71" t="str">
        <f>"TOTAL " &amp; A6  &amp; C6</f>
        <v>TOTAL 1.1          PROJECTE Y LEGALITZACIÓ</v>
      </c>
      <c r="D8" s="72"/>
      <c r="E8" s="63"/>
      <c r="F8" s="64">
        <f>SUM(F7)</f>
        <v>0</v>
      </c>
      <c r="G8" s="65"/>
      <c r="H8" s="65"/>
      <c r="I8" s="65"/>
      <c r="J8" s="65"/>
    </row>
    <row r="9" spans="1:10" ht="12" customHeight="1" x14ac:dyDescent="0.3">
      <c r="A9" s="73"/>
      <c r="B9" s="74"/>
      <c r="C9" s="75"/>
      <c r="D9" s="74"/>
      <c r="E9" s="74"/>
      <c r="F9" s="74"/>
      <c r="G9" s="76"/>
      <c r="H9" s="76"/>
      <c r="I9" s="76"/>
      <c r="J9" s="76"/>
    </row>
    <row r="10" spans="1:10" ht="19.5" customHeight="1" x14ac:dyDescent="0.3">
      <c r="A10" s="60" t="str">
        <f>'Quadre Preus'!A9</f>
        <v xml:space="preserve">1.2          </v>
      </c>
      <c r="B10" s="61" t="s">
        <v>8</v>
      </c>
      <c r="C10" s="27" t="str">
        <f>'Quadre Preus'!B9</f>
        <v>ARMARIS</v>
      </c>
      <c r="D10" s="62"/>
      <c r="E10" s="63"/>
      <c r="F10" s="64"/>
      <c r="G10" s="65"/>
      <c r="H10" s="65"/>
      <c r="I10" s="65"/>
      <c r="J10" s="65"/>
    </row>
    <row r="11" spans="1:10" ht="115.75" x14ac:dyDescent="0.3">
      <c r="A11" s="41" t="str">
        <f>'Quadre Preus'!A10</f>
        <v>AR01</v>
      </c>
      <c r="B11" s="66" t="str">
        <f>'Quadre Preus'!C10</f>
        <v>ud.</v>
      </c>
      <c r="C11" s="42" t="str">
        <f>'Quadre Preus'!B10</f>
        <v>SUBMINISTRAMENT ARMARI DE POLIESTER SCHNEIDER PANELSET PLA , O SIMILAR
- D'ample 1,250m, alçada 1,5m i fons 0,62m
- Obertura del terra
- Protecció IP54
- Placa de fons d'acer galvanitzat
- Dos portes ceges amb maneta
- Portaplànols de 285mm d'alçada
- Socol de 200mm
- Amb fixacions murals
- Iluminació ointerior LED</v>
      </c>
      <c r="D11" s="89">
        <v>1</v>
      </c>
      <c r="E11" s="89">
        <f>'Quadre Preus'!D10</f>
        <v>0</v>
      </c>
      <c r="F11" s="67">
        <f>ROUND(D11*E11,2)</f>
        <v>0</v>
      </c>
      <c r="G11" s="68"/>
      <c r="H11" s="68"/>
      <c r="I11" s="68"/>
      <c r="J11" s="68"/>
    </row>
    <row r="12" spans="1:10" ht="13.5" customHeight="1" x14ac:dyDescent="0.3">
      <c r="A12" s="69"/>
      <c r="B12" s="70"/>
      <c r="C12" s="77" t="str">
        <f>"TOTAL " &amp; A10  &amp; C10</f>
        <v>TOTAL 1.2          ARMARIS</v>
      </c>
      <c r="D12" s="78"/>
      <c r="E12" s="79"/>
      <c r="F12" s="80">
        <f>SUM(F11)</f>
        <v>0</v>
      </c>
      <c r="G12" s="65"/>
      <c r="H12" s="65"/>
      <c r="I12" s="65"/>
      <c r="J12" s="65"/>
    </row>
    <row r="13" spans="1:10" ht="12" customHeight="1" x14ac:dyDescent="0.3">
      <c r="A13" s="81"/>
      <c r="B13" s="82"/>
      <c r="C13" s="83"/>
      <c r="D13" s="82"/>
      <c r="E13" s="82"/>
      <c r="F13" s="82"/>
      <c r="G13" s="82"/>
      <c r="H13" s="82"/>
      <c r="I13" s="82"/>
      <c r="J13" s="82"/>
    </row>
    <row r="14" spans="1:10" ht="19.5" customHeight="1" x14ac:dyDescent="0.3">
      <c r="A14" s="84" t="str">
        <f>'Quadre Preus'!A12</f>
        <v xml:space="preserve">1.3          </v>
      </c>
      <c r="B14" s="85" t="s">
        <v>8</v>
      </c>
      <c r="C14" s="90" t="str">
        <f>'Quadre Preus'!B12</f>
        <v>SENSORS DE QUALITAT</v>
      </c>
      <c r="D14" s="86"/>
      <c r="E14" s="87"/>
      <c r="F14" s="88"/>
      <c r="G14" s="65"/>
      <c r="H14" s="65"/>
      <c r="I14" s="65"/>
      <c r="J14" s="65"/>
    </row>
    <row r="15" spans="1:10" ht="196.75" x14ac:dyDescent="0.3">
      <c r="A15" s="41" t="str">
        <f>'Quadre Preus'!A13</f>
        <v>SQ01</v>
      </c>
      <c r="B15" s="66" t="str">
        <f>'Quadre Preus'!C13</f>
        <v>ud.</v>
      </c>
      <c r="C15" s="42" t="str">
        <f>'Quadre Preus'!B13</f>
        <v>Suministro de Monitor de Turbidez para montaje en línea modelo Q46-76 de Mejoras Energéticas, o similar. Alimentación a 24VDC. Con las siguientes características:
- Alojamiento en fibra de policarbonato con protección Nema 4X – IP66 para montaje en panel.
- Pantalla retro iluminada dotada de 4 botones frontales de membrana.
- Sensor óptico IR LED extraplanos a 45º y 90º (según ISO7027) que proporciona mejoras en estabilidad a bajos rangos.
- Ajuste automático del cero mediante juego de lentes adicional situados en el interior del cuerpo del sensor.
- Rango bajo: 0 – 4 NTU, 0 – 40 NTU, 0 – 400 NTU.
- Rango alto: 0 – 40 NTU, 0 – 400 NTU, 0 – 4000 NTU.
- Función de autorango.
- Unidades en NTU, mg/l ó ppm.
- Cable de 10 m de longitud.
-  Montaje de sensor en línea mediante celda de caudal.
- 3 relés (dry contact) programable para control, temporizador o alarma, Max. 5 A, Max. 230 VAC
- 2 salidas 4-20 mA (550 ohmios) aisladas para registro
- Alimentación 12-24 VDC, 300 mA máximo
- Dimensiones: 124 x 124 x 139 mm (monitor)
- Peso total: 6,9 kg</v>
      </c>
      <c r="D15" s="89">
        <v>1</v>
      </c>
      <c r="E15" s="89">
        <f>'Quadre Preus'!D13</f>
        <v>0</v>
      </c>
      <c r="F15" s="67">
        <f t="shared" ref="F15:F30" si="0">ROUND(D15*E15,2)</f>
        <v>0</v>
      </c>
      <c r="G15" s="68"/>
      <c r="H15" s="68"/>
      <c r="I15" s="68"/>
      <c r="J15" s="68"/>
    </row>
    <row r="16" spans="1:10" ht="12.45" x14ac:dyDescent="0.3">
      <c r="A16" s="41" t="str">
        <f>'Quadre Preus'!A14</f>
        <v>SQ02</v>
      </c>
      <c r="B16" s="66" t="str">
        <f>'Quadre Preus'!C14</f>
        <v>ud.</v>
      </c>
      <c r="C16" s="42" t="str">
        <f>'Quadre Preus'!B14</f>
        <v>Kit de comunicaciones Ethernet/IP para sonda de turbidez</v>
      </c>
      <c r="D16" s="89">
        <v>1</v>
      </c>
      <c r="E16" s="89">
        <f>'Quadre Preus'!D14</f>
        <v>0</v>
      </c>
      <c r="F16" s="67">
        <f t="shared" si="0"/>
        <v>0</v>
      </c>
      <c r="G16" s="68"/>
      <c r="H16" s="68"/>
      <c r="I16" s="68"/>
      <c r="J16" s="68"/>
    </row>
    <row r="17" spans="1:10" ht="12.45" x14ac:dyDescent="0.3">
      <c r="A17" s="41" t="str">
        <f>'Quadre Preus'!A15</f>
        <v>SQ03</v>
      </c>
      <c r="B17" s="66" t="str">
        <f>'Quadre Preus'!C15</f>
        <v>ud.</v>
      </c>
      <c r="C17" s="42" t="str">
        <f>'Quadre Preus'!B15</f>
        <v>Detector de flujo para monitor de turbidez</v>
      </c>
      <c r="D17" s="89">
        <v>1</v>
      </c>
      <c r="E17" s="89">
        <f>'Quadre Preus'!D15</f>
        <v>0</v>
      </c>
      <c r="F17" s="67">
        <f t="shared" si="0"/>
        <v>0</v>
      </c>
      <c r="G17" s="68"/>
      <c r="H17" s="68"/>
      <c r="I17" s="68"/>
      <c r="J17" s="68"/>
    </row>
    <row r="18" spans="1:10" ht="12.45" x14ac:dyDescent="0.3">
      <c r="A18" s="41" t="str">
        <f>'Quadre Preus'!A16</f>
        <v>SQ04</v>
      </c>
      <c r="B18" s="66" t="str">
        <f>'Quadre Preus'!C16</f>
        <v>ud.</v>
      </c>
      <c r="C18" s="42" t="str">
        <f>'Quadre Preus'!B16</f>
        <v>Panel de soporte para monitor de turbidez</v>
      </c>
      <c r="D18" s="89">
        <v>1</v>
      </c>
      <c r="E18" s="89">
        <f>'Quadre Preus'!D16</f>
        <v>0</v>
      </c>
      <c r="F18" s="67">
        <f t="shared" si="0"/>
        <v>0</v>
      </c>
      <c r="G18" s="68"/>
      <c r="H18" s="68"/>
      <c r="I18" s="68"/>
      <c r="J18" s="68"/>
    </row>
    <row r="19" spans="1:10" ht="92.6" x14ac:dyDescent="0.3">
      <c r="A19" s="41" t="str">
        <f>'Quadre Preus'!A17</f>
        <v>SQ05</v>
      </c>
      <c r="B19" s="66" t="str">
        <f>'Quadre Preus'!C17</f>
        <v>ud.</v>
      </c>
      <c r="C19" s="42" t="str">
        <f>'Quadre Preus'!B17</f>
        <v>Puesta en marcha de monitor de turbidez por parte del proveedor/fabricante. Inlcuye:
- Conexionado del analizador al punto eléctrico suministrado 
- Conexionado de los sensores a la unidad central del analizador 
- Conexionado de las señales eléctricas que provee el analizador: relés y comunicaciones 
- Conexionado hidráulico a las tomas de tubing (6 mm de diámetro exterior) suministradas y presurización del sistema
- Configuración de los distintos parámetros y señales del analizador 
- Calibración de los distintos parámetros de calidad del agua si fuera necesario 
- Comprobación de las lecturas de los distintos parámetros de calidad del agua con equipos portátiles de referencia</v>
      </c>
      <c r="D19" s="89">
        <v>1</v>
      </c>
      <c r="E19" s="89">
        <f>'Quadre Preus'!D17</f>
        <v>0</v>
      </c>
      <c r="F19" s="67">
        <f t="shared" si="0"/>
        <v>0</v>
      </c>
      <c r="G19" s="68"/>
      <c r="H19" s="68"/>
      <c r="I19" s="68"/>
      <c r="J19" s="68"/>
    </row>
    <row r="20" spans="1:10" ht="150.44999999999999" x14ac:dyDescent="0.3">
      <c r="A20" s="41" t="str">
        <f>'Quadre Preus'!A18</f>
        <v>SQ06</v>
      </c>
      <c r="B20" s="66" t="str">
        <f>'Quadre Preus'!C18</f>
        <v>ud.</v>
      </c>
      <c r="C20" s="42" t="str">
        <f>'Quadre Preus'!B18</f>
        <v>Suministro de Analizador de Cloro Combinado para montaje en linea modelo Q46H-63 de Mejoras Energéticas, o similar. Alimentación a 24VDC. Con las siguientes características:
- Alojamiento en fibra de policarbonato con protección Nema 4X–IP66 para montaje en panel 
- Pantalla retro iluminada dotada de 4 botones frontales de membrana.
- Sensor amperométrico de membrana con rango de operación mínimo 0 – 200 ppb, 0 – 2 ppm, 0 – 20 ppm ó 0 – 200 ppm.
- Cable de 7,5 m de longitud.
- Compensación de temperatura mediante sensor PT100 integrado.
- Consumo de agua  25 – 100 l/h.
- 3 relés (dry contact) programable. Max. 5 A; Max. 230 VAC
- 2 salida 4-20 mA (500 ohmios) aisladas para registro.
- Alimentación 12-24 VDC (300 mA).
- Dimensiones: 124 x 124 x 139 mm (monitor).
- Peso: 680 g</v>
      </c>
      <c r="D20" s="89">
        <v>1</v>
      </c>
      <c r="E20" s="89">
        <f>'Quadre Preus'!D18</f>
        <v>0</v>
      </c>
      <c r="F20" s="67">
        <f t="shared" si="0"/>
        <v>0</v>
      </c>
      <c r="G20" s="68"/>
      <c r="H20" s="68"/>
      <c r="I20" s="68"/>
      <c r="J20" s="68"/>
    </row>
    <row r="21" spans="1:10" ht="12.45" x14ac:dyDescent="0.3">
      <c r="A21" s="41" t="str">
        <f>'Quadre Preus'!A19</f>
        <v>SQ07</v>
      </c>
      <c r="B21" s="66" t="str">
        <f>'Quadre Preus'!C19</f>
        <v>ud.</v>
      </c>
      <c r="C21" s="42" t="str">
        <f>'Quadre Preus'!B19</f>
        <v>Kit de comunicaciones Ethernet/IP para Analizador de Cloro Combinado</v>
      </c>
      <c r="D21" s="89">
        <v>1</v>
      </c>
      <c r="E21" s="89">
        <f>'Quadre Preus'!D19</f>
        <v>0</v>
      </c>
      <c r="F21" s="67">
        <f t="shared" si="0"/>
        <v>0</v>
      </c>
      <c r="G21" s="68"/>
      <c r="H21" s="68"/>
      <c r="I21" s="68"/>
      <c r="J21" s="68"/>
    </row>
    <row r="22" spans="1:10" ht="12.45" x14ac:dyDescent="0.3">
      <c r="A22" s="41" t="str">
        <f>'Quadre Preus'!A20</f>
        <v>SQ08</v>
      </c>
      <c r="B22" s="66" t="str">
        <f>'Quadre Preus'!C20</f>
        <v>ud.</v>
      </c>
      <c r="C22" s="42" t="str">
        <f>'Quadre Preus'!B20</f>
        <v>Detector de flujo para Analizador de Cloro Combinado</v>
      </c>
      <c r="D22" s="89">
        <v>1</v>
      </c>
      <c r="E22" s="89">
        <f>'Quadre Preus'!D20</f>
        <v>0</v>
      </c>
      <c r="F22" s="67">
        <f t="shared" si="0"/>
        <v>0</v>
      </c>
      <c r="G22" s="68"/>
      <c r="H22" s="68"/>
      <c r="I22" s="68"/>
      <c r="J22" s="68"/>
    </row>
    <row r="23" spans="1:10" ht="12.45" x14ac:dyDescent="0.3">
      <c r="A23" s="41" t="str">
        <f>'Quadre Preus'!A21</f>
        <v>SQ09</v>
      </c>
      <c r="B23" s="66" t="str">
        <f>'Quadre Preus'!C21</f>
        <v>ud.</v>
      </c>
      <c r="C23" s="42" t="str">
        <f>'Quadre Preus'!B21</f>
        <v>Panel de soporte para Analizador de Cloro Combinado</v>
      </c>
      <c r="D23" s="89">
        <v>1</v>
      </c>
      <c r="E23" s="89">
        <f>'Quadre Preus'!D21</f>
        <v>0</v>
      </c>
      <c r="F23" s="67">
        <f t="shared" si="0"/>
        <v>0</v>
      </c>
      <c r="G23" s="68"/>
      <c r="H23" s="68"/>
      <c r="I23" s="68"/>
      <c r="J23" s="68"/>
    </row>
    <row r="24" spans="1:10" ht="92.6" x14ac:dyDescent="0.3">
      <c r="A24" s="41" t="str">
        <f>'Quadre Preus'!A22</f>
        <v>SQ10</v>
      </c>
      <c r="B24" s="66" t="str">
        <f>'Quadre Preus'!C22</f>
        <v>ud.</v>
      </c>
      <c r="C24" s="42" t="str">
        <f>'Quadre Preus'!B22</f>
        <v>Puesta en marcha de Analizador de Cloro Combinado por parte del proveedor/fabricante. Incluye:
- Conexionado del analizador al punto eléctrico suministrado 
- Conexionado de los sensores a la unidad central del analizador 
- Conexionado de las señales eléctricas que provee el analizador: relés y comunicaciones 
- Conexionado hidráulico a las tomas de tubing (6 mm de diámetro exterior) suministradas y presurización del sistema
- Configuración de los distintos parámetros y señales del analizador 
- Calibración de los distintos parámetros de calidad del agua si fuera necesario 
- Comprobación de las lecturas de los distintos parámetros de calidad del agua con equipos portátiles de referencia</v>
      </c>
      <c r="D24" s="89">
        <v>1</v>
      </c>
      <c r="E24" s="89">
        <f>'Quadre Preus'!D22</f>
        <v>0</v>
      </c>
      <c r="F24" s="67">
        <f t="shared" si="0"/>
        <v>0</v>
      </c>
      <c r="G24" s="68"/>
      <c r="H24" s="68"/>
      <c r="I24" s="68"/>
      <c r="J24" s="68"/>
    </row>
    <row r="25" spans="1:10" ht="92.6" x14ac:dyDescent="0.3">
      <c r="A25" s="41" t="str">
        <f>'Quadre Preus'!A23</f>
        <v>SQ11</v>
      </c>
      <c r="B25" s="66" t="str">
        <f>'Quadre Preus'!C23</f>
        <v>ud.</v>
      </c>
      <c r="C25" s="42" t="str">
        <f>'Quadre Preus'!B23</f>
        <v>Suministro de Anallizador de cloro libre para montaje en linea modelo Q46H-62 de Mejoras Energéticas o similar. Alimentado a 24VDC. Con las siguientes características:
- Sensor polarográfico con sensibilidad tanto al ácido hipocloroso como al ion hipoclorito 
- Sensor no dependiente del pH del agua por lo que en la mayoría de los casos puede ser empleado sin electrodo de pH 
- Válido incluso para monitorización en puntos remotos de la red donde la concentración de cloro es cercana a 0 ppm 
- Posibilidad de monitorización de otros biocidas: cloro combinado, total, ozono, peróxido de hidrógeno, ácido peracético, permanganato, etc.
- Alimentación a 24 VDC</v>
      </c>
      <c r="D25" s="89">
        <v>1</v>
      </c>
      <c r="E25" s="89">
        <f>'Quadre Preus'!D23</f>
        <v>0</v>
      </c>
      <c r="F25" s="67">
        <f t="shared" si="0"/>
        <v>0</v>
      </c>
      <c r="G25" s="68"/>
      <c r="H25" s="68"/>
      <c r="I25" s="68"/>
      <c r="J25" s="68"/>
    </row>
    <row r="26" spans="1:10" ht="12.45" x14ac:dyDescent="0.3">
      <c r="A26" s="41" t="str">
        <f>'Quadre Preus'!A24</f>
        <v>SQ12</v>
      </c>
      <c r="B26" s="66" t="str">
        <f>'Quadre Preus'!C24</f>
        <v>ud.</v>
      </c>
      <c r="C26" s="42" t="str">
        <f>'Quadre Preus'!B24</f>
        <v>Kit de comunicaciones Ethernet/IP para Analizador de Cloro Libre</v>
      </c>
      <c r="D26" s="89">
        <v>1</v>
      </c>
      <c r="E26" s="89">
        <f>'Quadre Preus'!D24</f>
        <v>0</v>
      </c>
      <c r="F26" s="67">
        <f t="shared" si="0"/>
        <v>0</v>
      </c>
      <c r="G26" s="68"/>
      <c r="H26" s="68"/>
      <c r="I26" s="68"/>
      <c r="J26" s="68"/>
    </row>
    <row r="27" spans="1:10" ht="12.45" x14ac:dyDescent="0.3">
      <c r="A27" s="41" t="str">
        <f>'Quadre Preus'!A25</f>
        <v>SQ13</v>
      </c>
      <c r="B27" s="66" t="str">
        <f>'Quadre Preus'!C25</f>
        <v>ud.</v>
      </c>
      <c r="C27" s="42" t="str">
        <f>'Quadre Preus'!B25</f>
        <v>Detector de flujo para Analizador de Cloro Libre</v>
      </c>
      <c r="D27" s="89">
        <v>1</v>
      </c>
      <c r="E27" s="89">
        <f>'Quadre Preus'!D25</f>
        <v>0</v>
      </c>
      <c r="F27" s="67">
        <f t="shared" si="0"/>
        <v>0</v>
      </c>
      <c r="G27" s="68"/>
      <c r="H27" s="68"/>
      <c r="I27" s="68"/>
      <c r="J27" s="68"/>
    </row>
    <row r="28" spans="1:10" ht="12.45" x14ac:dyDescent="0.3">
      <c r="A28" s="41" t="str">
        <f>'Quadre Preus'!A26</f>
        <v>SQ14</v>
      </c>
      <c r="B28" s="66" t="str">
        <f>'Quadre Preus'!C26</f>
        <v>ud.</v>
      </c>
      <c r="C28" s="42" t="str">
        <f>'Quadre Preus'!B26</f>
        <v>Panel de soporte para Analizador de Cloro Libre</v>
      </c>
      <c r="D28" s="89">
        <v>1</v>
      </c>
      <c r="E28" s="89">
        <f>'Quadre Preus'!D26</f>
        <v>0</v>
      </c>
      <c r="F28" s="67">
        <f t="shared" si="0"/>
        <v>0</v>
      </c>
      <c r="G28" s="68"/>
      <c r="H28" s="68"/>
      <c r="I28" s="68"/>
      <c r="J28" s="68"/>
    </row>
    <row r="29" spans="1:10" ht="92.6" x14ac:dyDescent="0.3">
      <c r="A29" s="41" t="str">
        <f>'Quadre Preus'!A27</f>
        <v>SQ15</v>
      </c>
      <c r="B29" s="66" t="str">
        <f>'Quadre Preus'!C27</f>
        <v>ud.</v>
      </c>
      <c r="C29" s="42" t="str">
        <f>'Quadre Preus'!B27</f>
        <v>Puesta en marcha de Analizador de Cloro Libre por parte del proveedor/fabricante. Incluye:
- Conexionado del analizador al punto eléctrico suministrado 
- Conexionado de los sensores a la unidad central del analizador 
- Conexionado de las señales eléctricas que provee el analizador: relés y comunicaciones 
- Conexionado hidráulico a las tomas de tubing (6 mm de diámetro exterior) suministradas y presurización del sistema
- Configuración de los distintos parámetros y señales del analizador 
- Calibración de los distintos parámetros de calidad del agua si fuera necesario 
- Comprobación de las lecturas de los distintos parámetros de calidad del agua con equipos portátiles de referencia</v>
      </c>
      <c r="D29" s="89">
        <v>1</v>
      </c>
      <c r="E29" s="89">
        <f>'Quadre Preus'!D27</f>
        <v>0</v>
      </c>
      <c r="F29" s="67">
        <f t="shared" si="0"/>
        <v>0</v>
      </c>
      <c r="G29" s="68"/>
      <c r="H29" s="68"/>
      <c r="I29" s="68"/>
      <c r="J29" s="68"/>
    </row>
    <row r="30" spans="1:10" ht="12.45" x14ac:dyDescent="0.3">
      <c r="A30" s="41" t="str">
        <f>'Quadre Preus'!A28</f>
        <v>SQ16</v>
      </c>
      <c r="B30" s="66" t="str">
        <f>'Quadre Preus'!C28</f>
        <v>ud.</v>
      </c>
      <c r="C30" s="42" t="str">
        <f>'Quadre Preus'!B28</f>
        <v>Preparación de fontaneria para instalación de sensores de calidad en linea</v>
      </c>
      <c r="D30" s="89">
        <v>1</v>
      </c>
      <c r="E30" s="89">
        <f>'Quadre Preus'!D28</f>
        <v>0</v>
      </c>
      <c r="F30" s="67">
        <f t="shared" si="0"/>
        <v>0</v>
      </c>
      <c r="G30" s="68"/>
      <c r="H30" s="68"/>
      <c r="I30" s="68"/>
      <c r="J30" s="68"/>
    </row>
    <row r="31" spans="1:10" ht="13.5" customHeight="1" x14ac:dyDescent="0.3">
      <c r="A31" s="69"/>
      <c r="B31" s="70"/>
      <c r="C31" s="77" t="str">
        <f>"TOTAL " &amp; A14  &amp; C14</f>
        <v>TOTAL 1.3          SENSORS DE QUALITAT</v>
      </c>
      <c r="D31" s="78"/>
      <c r="E31" s="79"/>
      <c r="F31" s="80">
        <f>SUM(F15:F30)</f>
        <v>0</v>
      </c>
      <c r="G31" s="65"/>
      <c r="H31" s="65"/>
      <c r="I31" s="65"/>
      <c r="J31" s="65"/>
    </row>
    <row r="32" spans="1:10" ht="12" customHeight="1" x14ac:dyDescent="0.3">
      <c r="A32" s="81"/>
      <c r="B32" s="82"/>
      <c r="C32" s="83"/>
      <c r="D32" s="82"/>
      <c r="E32" s="82"/>
      <c r="F32" s="82"/>
      <c r="G32" s="82"/>
      <c r="H32" s="82"/>
      <c r="I32" s="82"/>
      <c r="J32" s="82"/>
    </row>
    <row r="33" spans="1:10" ht="19.5" customHeight="1" x14ac:dyDescent="0.3">
      <c r="A33" s="84" t="str">
        <f>'Quadre Preus'!A30</f>
        <v xml:space="preserve">1.4          </v>
      </c>
      <c r="B33" s="85" t="s">
        <v>8</v>
      </c>
      <c r="C33" s="90" t="str">
        <f>'Quadre Preus'!B30</f>
        <v>PLCS</v>
      </c>
      <c r="D33" s="86"/>
      <c r="E33" s="87"/>
      <c r="F33" s="88"/>
      <c r="G33" s="65"/>
      <c r="H33" s="65"/>
      <c r="I33" s="65"/>
      <c r="J33" s="65"/>
    </row>
    <row r="34" spans="1:10" ht="23.15" x14ac:dyDescent="0.3">
      <c r="A34" s="41" t="str">
        <f>'Quadre Preus'!A31</f>
        <v>5069-L340ER</v>
      </c>
      <c r="B34" s="66" t="str">
        <f>'Quadre Preus'!C31</f>
        <v>ud.</v>
      </c>
      <c r="C34" s="42" t="str">
        <f>'Quadre Preus'!B31</f>
        <v>SUBMINISTRAMENT CPU PRINCIPAL.
Controller, CompactLogix 5380, 4 MB User Memory, 31 I/Os, 90 EtherNet/IP Devices</v>
      </c>
      <c r="D34" s="89">
        <v>1</v>
      </c>
      <c r="E34" s="89">
        <f>'Quadre Preus'!D31</f>
        <v>0</v>
      </c>
      <c r="F34" s="67">
        <f t="shared" ref="F34:F42" si="1">ROUND(D34*E34,2)</f>
        <v>0</v>
      </c>
      <c r="G34" s="68"/>
      <c r="H34" s="68"/>
      <c r="I34" s="68"/>
      <c r="J34" s="68"/>
    </row>
    <row r="35" spans="1:10" ht="23.15" x14ac:dyDescent="0.3">
      <c r="A35" s="41" t="str">
        <f>'Quadre Preus'!A32</f>
        <v>5069-L310ER</v>
      </c>
      <c r="B35" s="66" t="str">
        <f>'Quadre Preus'!C32</f>
        <v>ud.</v>
      </c>
      <c r="C35" s="42" t="str">
        <f>'Quadre Preus'!B32</f>
        <v>SUBMINISTRAMENT CPU AUXILIAR
CPU redundant: Controller, CompactLogix 5380, 1 MB User Memory, 8 I/Os, 24 EtherNet/IP Devices</v>
      </c>
      <c r="D35" s="89">
        <v>1</v>
      </c>
      <c r="E35" s="89">
        <f>'Quadre Preus'!D32</f>
        <v>0</v>
      </c>
      <c r="F35" s="67">
        <f t="shared" si="1"/>
        <v>0</v>
      </c>
      <c r="G35" s="68"/>
      <c r="H35" s="68"/>
      <c r="I35" s="68"/>
      <c r="J35" s="68"/>
    </row>
    <row r="36" spans="1:10" ht="23.15" x14ac:dyDescent="0.3">
      <c r="A36" s="41" t="str">
        <f>'Quadre Preus'!A33</f>
        <v>5069-RTB4-SCREW</v>
      </c>
      <c r="B36" s="66" t="str">
        <f>'Quadre Preus'!C33</f>
        <v>ud.</v>
      </c>
      <c r="C36" s="42" t="str">
        <f>'Quadre Preus'!B33</f>
        <v>SUBMINISTRAMENT TERMINAL DE CONEXIÓ PER ALIMENTACIÓ MOD PLC COMPACTLOGIX
Terminal de conexión de alimentación MOD del PLC (con tornillos)</v>
      </c>
      <c r="D36" s="89">
        <v>2</v>
      </c>
      <c r="E36" s="89">
        <f>'Quadre Preus'!D33</f>
        <v>0</v>
      </c>
      <c r="F36" s="67">
        <f t="shared" si="1"/>
        <v>0</v>
      </c>
      <c r="G36" s="68"/>
      <c r="H36" s="68"/>
      <c r="I36" s="68"/>
      <c r="J36" s="68"/>
    </row>
    <row r="37" spans="1:10" ht="12.45" x14ac:dyDescent="0.3">
      <c r="A37" s="41" t="str">
        <f>'Quadre Preus'!A34</f>
        <v xml:space="preserve"> 1784-SDHC8</v>
      </c>
      <c r="B37" s="66" t="str">
        <f>'Quadre Preus'!C34</f>
        <v>ud.</v>
      </c>
      <c r="C37" s="42" t="str">
        <f>'Quadre Preus'!B34</f>
        <v>SUBMINISTRAMENT TARJA SD 8GB PER PLC O SWITCH STRATIX</v>
      </c>
      <c r="D37" s="89">
        <v>2</v>
      </c>
      <c r="E37" s="89">
        <f>'Quadre Preus'!D34</f>
        <v>0</v>
      </c>
      <c r="F37" s="67">
        <f t="shared" si="1"/>
        <v>0</v>
      </c>
      <c r="G37" s="68"/>
      <c r="H37" s="68"/>
      <c r="I37" s="68"/>
      <c r="J37" s="68"/>
    </row>
    <row r="38" spans="1:10" ht="23.15" x14ac:dyDescent="0.3">
      <c r="A38" s="41" t="str">
        <f>'Quadre Preus'!A35</f>
        <v>1734-AENTR</v>
      </c>
      <c r="B38" s="66" t="str">
        <f>'Quadre Preus'!C35</f>
        <v>ud.</v>
      </c>
      <c r="C38" s="42" t="str">
        <f>'Quadre Preus'!B35</f>
        <v>SUBMINISTRAMENT DE CAPÇALETRA POINT I/O
Point I/O: 2-Port EtherNet I/O Adapter Module</v>
      </c>
      <c r="D38" s="89">
        <v>2</v>
      </c>
      <c r="E38" s="89">
        <f>'Quadre Preus'!D35</f>
        <v>0</v>
      </c>
      <c r="F38" s="67">
        <f t="shared" si="1"/>
        <v>0</v>
      </c>
      <c r="G38" s="68"/>
      <c r="H38" s="68"/>
      <c r="I38" s="68"/>
      <c r="J38" s="68"/>
    </row>
    <row r="39" spans="1:10" ht="23.15" x14ac:dyDescent="0.3">
      <c r="A39" s="41" t="str">
        <f>'Quadre Preus'!A36</f>
        <v>1734-IB8</v>
      </c>
      <c r="B39" s="66" t="str">
        <f>'Quadre Preus'!C36</f>
        <v>ud.</v>
      </c>
      <c r="C39" s="42" t="str">
        <f>'Quadre Preus'!B36</f>
        <v>SUBMINISTRAMENT TARJA POINT I/O 8 ENTRADES DIGITALS
24V Dc 8 Channel Sink Input Module</v>
      </c>
      <c r="D39" s="89">
        <v>4</v>
      </c>
      <c r="E39" s="89">
        <f>'Quadre Preus'!D36</f>
        <v>0</v>
      </c>
      <c r="F39" s="67">
        <f t="shared" si="1"/>
        <v>0</v>
      </c>
      <c r="G39" s="68"/>
      <c r="H39" s="68"/>
      <c r="I39" s="68"/>
      <c r="J39" s="68"/>
    </row>
    <row r="40" spans="1:10" ht="23.15" x14ac:dyDescent="0.3">
      <c r="A40" s="41" t="str">
        <f>'Quadre Preus'!A37</f>
        <v>1734-OB8E</v>
      </c>
      <c r="B40" s="66" t="str">
        <f>'Quadre Preus'!C37</f>
        <v>ud.</v>
      </c>
      <c r="C40" s="42" t="str">
        <f>'Quadre Preus'!B37</f>
        <v>SUBMINISTRAMENT TARJA POINT I/O 8 SORTIDES DIGITALS
24V Dc8 Channel Source Output Module, Electronically Protected</v>
      </c>
      <c r="D40" s="89">
        <v>2</v>
      </c>
      <c r="E40" s="89">
        <f>'Quadre Preus'!D37</f>
        <v>0</v>
      </c>
      <c r="F40" s="67">
        <f t="shared" si="1"/>
        <v>0</v>
      </c>
      <c r="G40" s="68"/>
      <c r="H40" s="68"/>
      <c r="I40" s="68"/>
      <c r="J40" s="68"/>
    </row>
    <row r="41" spans="1:10" ht="23.15" x14ac:dyDescent="0.3">
      <c r="A41" s="41" t="str">
        <f>'Quadre Preus'!A38</f>
        <v>1734-IE4C</v>
      </c>
      <c r="B41" s="66" t="str">
        <f>'Quadre Preus'!C38</f>
        <v>ud.</v>
      </c>
      <c r="C41" s="42" t="str">
        <f>'Quadre Preus'!B38</f>
        <v xml:space="preserve">SUBMINISTRAMENT TARJA POINT I/O 4 ENTRADES ANALÒGIQUES (4-20mA)
24V Dc 2 Channel Analog Current Input Module </v>
      </c>
      <c r="D41" s="89">
        <v>2</v>
      </c>
      <c r="E41" s="89">
        <f>'Quadre Preus'!D38</f>
        <v>0</v>
      </c>
      <c r="F41" s="67">
        <f t="shared" si="1"/>
        <v>0</v>
      </c>
      <c r="G41" s="68"/>
      <c r="H41" s="68"/>
      <c r="I41" s="68"/>
      <c r="J41" s="68"/>
    </row>
    <row r="42" spans="1:10" ht="23.15" x14ac:dyDescent="0.3">
      <c r="A42" s="41" t="str">
        <f>'Quadre Preus'!A39</f>
        <v>1734-TB</v>
      </c>
      <c r="B42" s="66" t="str">
        <f>'Quadre Preus'!C39</f>
        <v>ud.</v>
      </c>
      <c r="C42" s="42" t="str">
        <f>'Quadre Preus'!B39</f>
        <v>SUBMINISTRAMENT BASE PER TARGES POINT I/O AMB TERMINALS DE CONNEXIÓ AMB CARGOL
POINT I/O 8 Terminal Base with screw</v>
      </c>
      <c r="D42" s="89">
        <f>SUM(D39:D41)</f>
        <v>8</v>
      </c>
      <c r="E42" s="89">
        <f>'Quadre Preus'!D39</f>
        <v>0</v>
      </c>
      <c r="F42" s="67">
        <f t="shared" si="1"/>
        <v>0</v>
      </c>
      <c r="G42" s="68"/>
      <c r="H42" s="68"/>
      <c r="I42" s="68"/>
      <c r="J42" s="68"/>
    </row>
    <row r="43" spans="1:10" ht="13.5" customHeight="1" x14ac:dyDescent="0.3">
      <c r="A43" s="69"/>
      <c r="B43" s="70"/>
      <c r="C43" s="71" t="str">
        <f>"TOTAL " &amp; A33  &amp; C33</f>
        <v>TOTAL 1.4          PLCS</v>
      </c>
      <c r="D43" s="72"/>
      <c r="E43" s="63"/>
      <c r="F43" s="64">
        <f>SUM(F34:F42)</f>
        <v>0</v>
      </c>
      <c r="G43" s="65"/>
      <c r="H43" s="65"/>
      <c r="I43" s="65"/>
      <c r="J43" s="65"/>
    </row>
    <row r="44" spans="1:10" ht="12" customHeight="1" x14ac:dyDescent="0.3">
      <c r="A44" s="81"/>
      <c r="B44" s="82"/>
      <c r="C44" s="83"/>
      <c r="D44" s="82"/>
      <c r="E44" s="82"/>
      <c r="F44" s="82"/>
      <c r="G44" s="82"/>
      <c r="H44" s="82"/>
      <c r="I44" s="82"/>
      <c r="J44" s="82"/>
    </row>
    <row r="45" spans="1:10" ht="19.5" customHeight="1" x14ac:dyDescent="0.3">
      <c r="A45" s="60" t="str">
        <f>'Quadre Preus'!A42</f>
        <v xml:space="preserve">1.5          </v>
      </c>
      <c r="B45" s="61" t="s">
        <v>8</v>
      </c>
      <c r="C45" s="27" t="str">
        <f>'Quadre Preus'!B42</f>
        <v>SISTEMA ALIMENTACIÓ 24VCC</v>
      </c>
      <c r="D45" s="62"/>
      <c r="E45" s="63"/>
      <c r="F45" s="64"/>
      <c r="G45" s="65"/>
      <c r="H45" s="65"/>
      <c r="I45" s="65"/>
      <c r="J45" s="65"/>
    </row>
    <row r="46" spans="1:10" ht="12.45" x14ac:dyDescent="0.3">
      <c r="A46" s="41" t="str">
        <f>'Quadre Preus'!A43</f>
        <v>24VCC01</v>
      </c>
      <c r="B46" s="66" t="str">
        <f>'Quadre Preus'!C43</f>
        <v>ud.</v>
      </c>
      <c r="C46" s="42" t="str">
        <f>'Quadre Preus'!B43</f>
        <v>SUBMINISTRAMENT FONT ALIMENTACIÓ QUINT-PS/1AC/24DC/40. REFERENCIA 2904602 O SIMILAR</v>
      </c>
      <c r="D46" s="89">
        <v>2</v>
      </c>
      <c r="E46" s="89">
        <f>'Quadre Preus'!D43</f>
        <v>0</v>
      </c>
      <c r="F46" s="67">
        <f t="shared" ref="F46:F52" si="2">ROUND(D46*E46,2)</f>
        <v>0</v>
      </c>
      <c r="G46" s="68"/>
      <c r="H46" s="68"/>
      <c r="I46" s="68"/>
      <c r="J46" s="68"/>
    </row>
    <row r="47" spans="1:10" ht="12.45" x14ac:dyDescent="0.3">
      <c r="A47" s="41" t="str">
        <f>'Quadre Preus'!A44</f>
        <v>24VCC02</v>
      </c>
      <c r="B47" s="66" t="str">
        <f>'Quadre Preus'!C44</f>
        <v>ud.</v>
      </c>
      <c r="C47" s="42" t="str">
        <f>'Quadre Preus'!B44</f>
        <v>SUBMINISTRAMENT FONT ALIMENTACIÓ / CARREGADOR QUINT-UPS/ 24DC/ 24DC/40/EIP. REFERENCIA 2907074 O SIMILAR</v>
      </c>
      <c r="D47" s="89">
        <v>1</v>
      </c>
      <c r="E47" s="89">
        <f>'Quadre Preus'!D44</f>
        <v>0</v>
      </c>
      <c r="F47" s="67">
        <f t="shared" si="2"/>
        <v>0</v>
      </c>
      <c r="G47" s="68"/>
      <c r="H47" s="68"/>
      <c r="I47" s="68"/>
      <c r="J47" s="68"/>
    </row>
    <row r="48" spans="1:10" ht="12.45" x14ac:dyDescent="0.3">
      <c r="A48" s="41" t="str">
        <f>'Quadre Preus'!A45</f>
        <v>24VCC03</v>
      </c>
      <c r="B48" s="66" t="str">
        <f>'Quadre Preus'!C45</f>
        <v>ud.</v>
      </c>
      <c r="C48" s="42" t="str">
        <f>'Quadre Preus'!B45</f>
        <v>SUBMINISTRAMENT MÒDUL BATERIES UPS-BAT/VRLA/24DC/12AH. REFERENCIA 2320322  O SIMILAR</v>
      </c>
      <c r="D48" s="89">
        <v>1</v>
      </c>
      <c r="E48" s="89">
        <f>'Quadre Preus'!D45</f>
        <v>0</v>
      </c>
      <c r="F48" s="67">
        <f t="shared" si="2"/>
        <v>0</v>
      </c>
      <c r="G48" s="68"/>
      <c r="H48" s="68"/>
      <c r="I48" s="68"/>
      <c r="J48" s="68"/>
    </row>
    <row r="49" spans="1:10" ht="23.15" x14ac:dyDescent="0.3">
      <c r="A49" s="41" t="str">
        <f>'Quadre Preus'!A46</f>
        <v>24VCC04</v>
      </c>
      <c r="B49" s="66" t="str">
        <f>'Quadre Preus'!C46</f>
        <v>ud.</v>
      </c>
      <c r="C49" s="42" t="str">
        <f>'Quadre Preus'!B46</f>
        <v>SUBMINISTRAMENT MÒDUL REDUNDANCIA QUINT-ORING/24DC/2X40/1X80 AMB AUTO CURRENT BALANCING (ACB). REFERENCIA 2320186 O SIMILAR</v>
      </c>
      <c r="D49" s="89">
        <v>1</v>
      </c>
      <c r="E49" s="89">
        <f>'Quadre Preus'!D46</f>
        <v>0</v>
      </c>
      <c r="F49" s="67">
        <f t="shared" si="2"/>
        <v>0</v>
      </c>
      <c r="G49" s="68"/>
      <c r="H49" s="68"/>
      <c r="I49" s="68"/>
      <c r="J49" s="68"/>
    </row>
    <row r="50" spans="1:10" ht="23.15" x14ac:dyDescent="0.3">
      <c r="A50" s="41" t="str">
        <f>'Quadre Preus'!A47</f>
        <v>24VCC05</v>
      </c>
      <c r="B50" s="66" t="str">
        <f>'Quadre Preus'!C47</f>
        <v>ud.</v>
      </c>
      <c r="C50" s="42" t="str">
        <f>'Quadre Preus'!B47</f>
        <v>SUBMINISTRAMENT BASE FUSIBLES ELECTRÓNICS 24VDC DE 40A. MARCA E-T-A, MODEL EM12-T01-001-DC24V-40A , O SIMILAR</v>
      </c>
      <c r="D50" s="89">
        <v>1</v>
      </c>
      <c r="E50" s="89">
        <f>'Quadre Preus'!D47</f>
        <v>0</v>
      </c>
      <c r="F50" s="67">
        <f t="shared" si="2"/>
        <v>0</v>
      </c>
      <c r="G50" s="68"/>
      <c r="H50" s="68"/>
      <c r="I50" s="68"/>
      <c r="J50" s="68"/>
    </row>
    <row r="51" spans="1:10" ht="23.15" x14ac:dyDescent="0.3">
      <c r="A51" s="41" t="str">
        <f>'Quadre Preus'!A48</f>
        <v>24VCC06</v>
      </c>
      <c r="B51" s="66" t="str">
        <f>'Quadre Preus'!C48</f>
        <v>ud.</v>
      </c>
      <c r="C51" s="42" t="str">
        <f>'Quadre Preus'!B48</f>
        <v>SUBMINISTRAMENT MODUL COMUNICACIÓ ETHERNET/IP PER FUSIBLES ELECTRÒNICS 24VDC. MARCA E-T-A, MODEL CPC12EN-T1-001, O SIMILAR</v>
      </c>
      <c r="D51" s="89">
        <v>1</v>
      </c>
      <c r="E51" s="89">
        <f>'Quadre Preus'!D48</f>
        <v>0</v>
      </c>
      <c r="F51" s="67">
        <f t="shared" si="2"/>
        <v>0</v>
      </c>
      <c r="G51" s="68"/>
      <c r="H51" s="68"/>
      <c r="I51" s="68"/>
      <c r="J51" s="68"/>
    </row>
    <row r="52" spans="1:10" ht="23.15" x14ac:dyDescent="0.3">
      <c r="A52" s="41" t="str">
        <f>'Quadre Preus'!A49</f>
        <v>24VCC07</v>
      </c>
      <c r="B52" s="66" t="str">
        <f>'Quadre Preus'!C49</f>
        <v>ud.</v>
      </c>
      <c r="C52" s="42" t="str">
        <f>'Quadre Preus'!B49</f>
        <v>SUBMINISTRAMENT MODUL 2 FUSIBLES ELECTRÒNICS 24VDC, REGULABLES EN INSTENSITAT DE 1 A 10A. MARCA E-T-A, MODEL REX12D-TE2-100-DC24V-1A-10A, O SIMILAR</v>
      </c>
      <c r="D52" s="89">
        <v>5</v>
      </c>
      <c r="E52" s="89">
        <f>'Quadre Preus'!D49</f>
        <v>0</v>
      </c>
      <c r="F52" s="67">
        <f t="shared" si="2"/>
        <v>0</v>
      </c>
      <c r="G52" s="68"/>
      <c r="H52" s="68"/>
      <c r="I52" s="68"/>
      <c r="J52" s="68"/>
    </row>
    <row r="53" spans="1:10" ht="13.5" customHeight="1" x14ac:dyDescent="0.3">
      <c r="A53" s="69"/>
      <c r="B53" s="70"/>
      <c r="C53" s="77" t="str">
        <f>"TOTAL " &amp; A45  &amp; C45</f>
        <v>TOTAL 1.5          SISTEMA ALIMENTACIÓ 24VCC</v>
      </c>
      <c r="D53" s="78"/>
      <c r="E53" s="79"/>
      <c r="F53" s="80">
        <f>SUM(F46:F52)</f>
        <v>0</v>
      </c>
      <c r="G53" s="65"/>
      <c r="H53" s="65"/>
      <c r="I53" s="65"/>
      <c r="J53" s="65"/>
    </row>
    <row r="54" spans="1:10" ht="12" customHeight="1" x14ac:dyDescent="0.3">
      <c r="A54" s="81"/>
      <c r="B54" s="82"/>
      <c r="C54" s="83"/>
      <c r="D54" s="82"/>
      <c r="E54" s="82"/>
      <c r="F54" s="82"/>
      <c r="G54" s="82"/>
      <c r="H54" s="82"/>
      <c r="I54" s="82"/>
      <c r="J54" s="82"/>
    </row>
    <row r="55" spans="1:10" ht="19.5" customHeight="1" x14ac:dyDescent="0.3">
      <c r="A55" s="84" t="str">
        <f>'Quadre Preus'!A51</f>
        <v xml:space="preserve">1.6          </v>
      </c>
      <c r="B55" s="85" t="s">
        <v>8</v>
      </c>
      <c r="C55" s="90" t="str">
        <f>'Quadre Preus'!B51</f>
        <v>COMUNICACIONS</v>
      </c>
      <c r="D55" s="86"/>
      <c r="E55" s="87"/>
      <c r="F55" s="88"/>
      <c r="G55" s="65"/>
      <c r="H55" s="65"/>
      <c r="I55" s="65"/>
      <c r="J55" s="65"/>
    </row>
    <row r="56" spans="1:10" ht="23.15" x14ac:dyDescent="0.3">
      <c r="A56" s="41" t="str">
        <f>'Quadre Preus'!A52</f>
        <v>1783-CMS10DP</v>
      </c>
      <c r="B56" s="66" t="str">
        <f>'Quadre Preus'!C52</f>
        <v>ud.</v>
      </c>
      <c r="C56" s="42" t="str">
        <f>'Quadre Preus'!B52</f>
        <v>SUBMINISTRAMENT SWITCH ROCKWELL STRATIX 5200 10 BOQUES: 8 100BASE-T, 2 COMBO (SFP O 1000BASE-T), ADMINSTRAT, SUPORTA DLR, RSTP. AMB SOFTWARE AVANÇAT.</v>
      </c>
      <c r="D56" s="89">
        <v>1</v>
      </c>
      <c r="E56" s="89">
        <f>'Quadre Preus'!D52</f>
        <v>0</v>
      </c>
      <c r="F56" s="67">
        <f t="shared" ref="F56:F61" si="3">ROUND(D56*E56,2)</f>
        <v>0</v>
      </c>
      <c r="G56" s="68"/>
      <c r="H56" s="68"/>
      <c r="I56" s="68"/>
      <c r="J56" s="68"/>
    </row>
    <row r="57" spans="1:10" ht="12.45" x14ac:dyDescent="0.3">
      <c r="A57" s="41" t="str">
        <f>'Quadre Preus'!A53</f>
        <v xml:space="preserve"> 1784-SDHC8</v>
      </c>
      <c r="B57" s="66" t="str">
        <f>'Quadre Preus'!C53</f>
        <v>ud.</v>
      </c>
      <c r="C57" s="42" t="str">
        <f>'Quadre Preus'!B53</f>
        <v>SUBMINISTRAMENT TARJA SD 8GB PER PLC O SWITCH STRATIX</v>
      </c>
      <c r="D57" s="89">
        <v>1</v>
      </c>
      <c r="E57" s="89">
        <f>'Quadre Preus'!D53</f>
        <v>0</v>
      </c>
      <c r="F57" s="67">
        <f t="shared" si="3"/>
        <v>0</v>
      </c>
      <c r="G57" s="68"/>
      <c r="H57" s="68"/>
      <c r="I57" s="68"/>
      <c r="J57" s="68"/>
    </row>
    <row r="58" spans="1:10" ht="12.45" x14ac:dyDescent="0.3">
      <c r="A58" s="41" t="str">
        <f>'Quadre Preus'!A54</f>
        <v>COM03</v>
      </c>
      <c r="B58" s="66" t="str">
        <f>'Quadre Preus'!C54</f>
        <v>ud.</v>
      </c>
      <c r="C58" s="42" t="str">
        <f>'Quadre Preus'!B54</f>
        <v>SUBMINISTRAMENT LATIGILLO DE XARXA ETHERNET CAT6 DE 1 METRES</v>
      </c>
      <c r="D58" s="89">
        <v>2</v>
      </c>
      <c r="E58" s="89">
        <f>'Quadre Preus'!D54</f>
        <v>0</v>
      </c>
      <c r="F58" s="67">
        <f t="shared" si="3"/>
        <v>0</v>
      </c>
      <c r="G58" s="68"/>
      <c r="H58" s="68"/>
      <c r="I58" s="68"/>
      <c r="J58" s="68"/>
    </row>
    <row r="59" spans="1:10" ht="12.45" x14ac:dyDescent="0.3">
      <c r="A59" s="41" t="str">
        <f>'Quadre Preus'!A55</f>
        <v>COM04</v>
      </c>
      <c r="B59" s="66" t="str">
        <f>'Quadre Preus'!C55</f>
        <v>ud</v>
      </c>
      <c r="C59" s="42" t="str">
        <f>'Quadre Preus'!B55</f>
        <v>SUBMINISTRAMENT LATIGILLO DE XARXA ETHERNET CAT6 DE 2 METRES</v>
      </c>
      <c r="D59" s="89">
        <v>2</v>
      </c>
      <c r="E59" s="89">
        <f>'Quadre Preus'!D55</f>
        <v>0</v>
      </c>
      <c r="F59" s="67">
        <f t="shared" si="3"/>
        <v>0</v>
      </c>
      <c r="G59" s="68"/>
      <c r="H59" s="68"/>
      <c r="I59" s="68"/>
      <c r="J59" s="68"/>
    </row>
    <row r="60" spans="1:10" ht="12.45" x14ac:dyDescent="0.3">
      <c r="A60" s="41" t="str">
        <f>'Quadre Preus'!A56</f>
        <v>COM05</v>
      </c>
      <c r="B60" s="66" t="str">
        <f>'Quadre Preus'!C56</f>
        <v>ud</v>
      </c>
      <c r="C60" s="42" t="str">
        <f>'Quadre Preus'!B56</f>
        <v>SUBMINISTRAMENT LATIGILLO DE XARXA ETHERNET CAT6 DE 3 METRES</v>
      </c>
      <c r="D60" s="89">
        <v>0</v>
      </c>
      <c r="E60" s="89">
        <f>'Quadre Preus'!D56</f>
        <v>0</v>
      </c>
      <c r="F60" s="67">
        <f t="shared" si="3"/>
        <v>0</v>
      </c>
      <c r="G60" s="68"/>
      <c r="H60" s="68"/>
      <c r="I60" s="68"/>
      <c r="J60" s="68"/>
    </row>
    <row r="61" spans="1:10" ht="12.45" x14ac:dyDescent="0.3">
      <c r="A61" s="41" t="str">
        <f>'Quadre Preus'!A57</f>
        <v>COM06</v>
      </c>
      <c r="B61" s="66" t="str">
        <f>'Quadre Preus'!C57</f>
        <v>ud</v>
      </c>
      <c r="C61" s="42" t="str">
        <f>'Quadre Preus'!B57</f>
        <v>SUBMINISTRAMENT LATIGILLO DE XARXA ETHERNET CAT6 DE 5 METRES</v>
      </c>
      <c r="D61" s="89">
        <v>3</v>
      </c>
      <c r="E61" s="89">
        <f>'Quadre Preus'!D57</f>
        <v>0</v>
      </c>
      <c r="F61" s="67">
        <f t="shared" si="3"/>
        <v>0</v>
      </c>
      <c r="G61" s="68"/>
      <c r="H61" s="68"/>
      <c r="I61" s="68"/>
      <c r="J61" s="68"/>
    </row>
    <row r="62" spans="1:10" ht="13.5" customHeight="1" x14ac:dyDescent="0.3">
      <c r="A62" s="69"/>
      <c r="B62" s="70"/>
      <c r="C62" s="71" t="str">
        <f>"TOTAL " &amp; A55  &amp; C55</f>
        <v>TOTAL 1.6          COMUNICACIONS</v>
      </c>
      <c r="D62" s="72"/>
      <c r="E62" s="63"/>
      <c r="F62" s="64">
        <f>SUM(F56:F61)</f>
        <v>0</v>
      </c>
      <c r="G62" s="65"/>
      <c r="H62" s="65"/>
      <c r="I62" s="65"/>
      <c r="J62" s="65"/>
    </row>
    <row r="63" spans="1:10" ht="12" customHeight="1" x14ac:dyDescent="0.3">
      <c r="A63" s="81"/>
      <c r="B63" s="82"/>
      <c r="C63" s="83"/>
      <c r="D63" s="82"/>
      <c r="E63" s="82"/>
      <c r="F63" s="82"/>
      <c r="G63" s="82"/>
      <c r="H63" s="82"/>
      <c r="I63" s="82"/>
      <c r="J63" s="82"/>
    </row>
    <row r="64" spans="1:10" ht="19.5" customHeight="1" x14ac:dyDescent="0.3">
      <c r="A64" s="60" t="str">
        <f>'Quadre Preus'!A59</f>
        <v xml:space="preserve">1.7          </v>
      </c>
      <c r="B64" s="61" t="s">
        <v>8</v>
      </c>
      <c r="C64" s="27" t="str">
        <f>'Quadre Preus'!B59</f>
        <v>PROGRAMACIÓ</v>
      </c>
      <c r="D64" s="62"/>
      <c r="E64" s="63"/>
      <c r="F64" s="64"/>
      <c r="G64" s="65"/>
      <c r="H64" s="65"/>
      <c r="I64" s="65"/>
      <c r="J64" s="65"/>
    </row>
    <row r="65" spans="1:10" ht="12.45" x14ac:dyDescent="0.3">
      <c r="A65" s="41" t="str">
        <f>'Quadre Preus'!A60</f>
        <v>PR01</v>
      </c>
      <c r="B65" s="66" t="str">
        <f>'Quadre Preus'!C60</f>
        <v>ud.</v>
      </c>
      <c r="C65" s="42" t="str">
        <f>'Quadre Preus'!B60</f>
        <v>DEFINICIÓ FUNCIONAL DELS PROGRAMES DELS PLCS A DESENVOLUPAR</v>
      </c>
      <c r="D65" s="89">
        <v>1</v>
      </c>
      <c r="E65" s="89">
        <f>'Quadre Preus'!D60</f>
        <v>0</v>
      </c>
      <c r="F65" s="67">
        <f t="shared" ref="F65:F70" si="4">ROUND(D65*E65,2)</f>
        <v>0</v>
      </c>
      <c r="G65" s="68"/>
      <c r="H65" s="68"/>
      <c r="I65" s="68"/>
      <c r="J65" s="68"/>
    </row>
    <row r="66" spans="1:10" ht="12.45" x14ac:dyDescent="0.3">
      <c r="A66" s="41" t="str">
        <f>'Quadre Preus'!A61</f>
        <v>PR02</v>
      </c>
      <c r="B66" s="66" t="str">
        <f>'Quadre Preus'!C61</f>
        <v>ud.</v>
      </c>
      <c r="C66" s="42" t="str">
        <f>'Quadre Preus'!B61</f>
        <v>DEFINICIÓ FUNCIONAL DE L'AMPLIACIÓ DEL SCADA DE LA EDAR SANT FELIU</v>
      </c>
      <c r="D66" s="89">
        <v>1</v>
      </c>
      <c r="E66" s="89">
        <f>'Quadre Preus'!D61</f>
        <v>0</v>
      </c>
      <c r="F66" s="67">
        <f t="shared" si="4"/>
        <v>0</v>
      </c>
      <c r="G66" s="68"/>
      <c r="H66" s="68"/>
      <c r="I66" s="68"/>
      <c r="J66" s="68"/>
    </row>
    <row r="67" spans="1:10" ht="12.45" x14ac:dyDescent="0.3">
      <c r="A67" s="41" t="str">
        <f>'Quadre Preus'!A62</f>
        <v>PR03</v>
      </c>
      <c r="B67" s="66" t="str">
        <f>'Quadre Preus'!C62</f>
        <v>ud.</v>
      </c>
      <c r="C67" s="42" t="str">
        <f>'Quadre Preus'!B62</f>
        <v>PROGRAMACIÓ DE PLC PRINCIPAL</v>
      </c>
      <c r="D67" s="89">
        <v>1</v>
      </c>
      <c r="E67" s="89">
        <f>'Quadre Preus'!D62</f>
        <v>0</v>
      </c>
      <c r="F67" s="67">
        <f t="shared" si="4"/>
        <v>0</v>
      </c>
      <c r="G67" s="68"/>
      <c r="H67" s="68"/>
      <c r="I67" s="68"/>
      <c r="J67" s="68"/>
    </row>
    <row r="68" spans="1:10" ht="12.45" x14ac:dyDescent="0.3">
      <c r="A68" s="41" t="str">
        <f>'Quadre Preus'!A63</f>
        <v>PR04</v>
      </c>
      <c r="B68" s="66" t="str">
        <f>'Quadre Preus'!C63</f>
        <v>ud.</v>
      </c>
      <c r="C68" s="42" t="str">
        <f>'Quadre Preus'!B63</f>
        <v>PROGRAMACIÓ DE PLC AUXILIAR</v>
      </c>
      <c r="D68" s="89">
        <v>1</v>
      </c>
      <c r="E68" s="89">
        <f>'Quadre Preus'!D63</f>
        <v>0</v>
      </c>
      <c r="F68" s="67">
        <f t="shared" si="4"/>
        <v>0</v>
      </c>
      <c r="G68" s="68"/>
      <c r="H68" s="68"/>
      <c r="I68" s="68"/>
      <c r="J68" s="68"/>
    </row>
    <row r="69" spans="1:10" ht="12.45" x14ac:dyDescent="0.3">
      <c r="A69" s="41" t="str">
        <f>'Quadre Preus'!A64</f>
        <v>PR05</v>
      </c>
      <c r="B69" s="66" t="str">
        <f>'Quadre Preus'!C64</f>
        <v>ud.</v>
      </c>
      <c r="C69" s="42" t="str">
        <f>'Quadre Preus'!B64</f>
        <v>PROGRAMACIÓ DE LA AMPLIACIÓ PLC DE POLLING DE LA EDAR SANT FELIU</v>
      </c>
      <c r="D69" s="89">
        <v>1</v>
      </c>
      <c r="E69" s="89">
        <f>'Quadre Preus'!D64</f>
        <v>0</v>
      </c>
      <c r="F69" s="67">
        <f t="shared" si="4"/>
        <v>0</v>
      </c>
      <c r="G69" s="68"/>
      <c r="H69" s="68"/>
      <c r="I69" s="68"/>
      <c r="J69" s="68"/>
    </row>
    <row r="70" spans="1:10" ht="81" x14ac:dyDescent="0.3">
      <c r="A70" s="41" t="str">
        <f>'Quadre Preus'!A65</f>
        <v>PR06</v>
      </c>
      <c r="B70" s="66" t="str">
        <f>'Quadre Preus'!C65</f>
        <v>ud.</v>
      </c>
      <c r="C70" s="42" t="str">
        <f>'Quadre Preus'!B65</f>
        <v>PROGRAMACIÓ DE SCADA SANT FELIU
- Definició nous TAGs
- Definició noves alarmes
- Definició variables a guardar en histórics
- Definició noves gràfiques
- Defnició noves pantalles y dinàmiques
- Ampliació pantalles existents</v>
      </c>
      <c r="D70" s="89">
        <v>1</v>
      </c>
      <c r="E70" s="89">
        <f>'Quadre Preus'!D65</f>
        <v>0</v>
      </c>
      <c r="F70" s="67">
        <f t="shared" si="4"/>
        <v>0</v>
      </c>
      <c r="G70" s="68"/>
      <c r="H70" s="68"/>
      <c r="I70" s="68"/>
      <c r="J70" s="68"/>
    </row>
    <row r="71" spans="1:10" ht="13.5" customHeight="1" x14ac:dyDescent="0.3">
      <c r="A71" s="69"/>
      <c r="B71" s="70"/>
      <c r="C71" s="71" t="str">
        <f>"TOTAL " &amp; A64  &amp; C64</f>
        <v>TOTAL 1.7          PROGRAMACIÓ</v>
      </c>
      <c r="D71" s="72"/>
      <c r="E71" s="63"/>
      <c r="F71" s="64">
        <f>SUM(F65:F70)</f>
        <v>0</v>
      </c>
      <c r="G71" s="65"/>
      <c r="H71" s="65"/>
      <c r="I71" s="65"/>
      <c r="J71" s="65"/>
    </row>
    <row r="72" spans="1:10" ht="12" customHeight="1" x14ac:dyDescent="0.3">
      <c r="A72" s="81"/>
      <c r="B72" s="82"/>
      <c r="C72" s="83"/>
      <c r="D72" s="82"/>
      <c r="E72" s="82"/>
      <c r="F72" s="82"/>
      <c r="G72" s="82"/>
      <c r="H72" s="82"/>
      <c r="I72" s="82"/>
      <c r="J72" s="82"/>
    </row>
    <row r="73" spans="1:10" ht="19.5" customHeight="1" x14ac:dyDescent="0.3">
      <c r="A73" s="60" t="str">
        <f>'Quadre Preus'!A67</f>
        <v xml:space="preserve">1.8          </v>
      </c>
      <c r="B73" s="61" t="s">
        <v>8</v>
      </c>
      <c r="C73" s="27" t="str">
        <f>'Quadre Preus'!B67</f>
        <v>MUNTATGE I PROVES</v>
      </c>
      <c r="D73" s="62"/>
      <c r="E73" s="63"/>
      <c r="F73" s="64"/>
      <c r="G73" s="65"/>
      <c r="H73" s="65"/>
      <c r="I73" s="65"/>
      <c r="J73" s="65"/>
    </row>
    <row r="74" spans="1:10" ht="23.15" x14ac:dyDescent="0.3">
      <c r="A74" s="41" t="str">
        <f>'Quadre Preus'!A68</f>
        <v>MIP01</v>
      </c>
      <c r="B74" s="66" t="s">
        <v>11</v>
      </c>
      <c r="C74" s="42" t="str">
        <f>'Quadre Preus'!B68</f>
        <v>RETIRADA DE MATERIAL OBSOLET EXISTENT A LA CASETA SANT VICENÇ (ARMARI, PLC, ROUTER, ETC...). TRALLAT A ABOCADOR AUTORITZAT O MAGATZEM DE LA EDAR SANT FELIU SEGONS INDICACIÓ DE DIRECCIÓ D'OBRA</v>
      </c>
      <c r="D74" s="89">
        <v>1</v>
      </c>
      <c r="E74" s="89">
        <f>'Quadre Preus'!D68</f>
        <v>0</v>
      </c>
      <c r="F74" s="67">
        <f t="shared" ref="F74:F78" si="5">ROUND(D74*E74,2)</f>
        <v>0</v>
      </c>
      <c r="G74" s="68"/>
      <c r="H74" s="68"/>
      <c r="I74" s="68"/>
      <c r="J74" s="68"/>
    </row>
    <row r="75" spans="1:10" ht="23.15" x14ac:dyDescent="0.3">
      <c r="A75" s="41" t="str">
        <f>'Quadre Preus'!A69</f>
        <v>MIP02</v>
      </c>
      <c r="B75" s="66" t="s">
        <v>11</v>
      </c>
      <c r="C75" s="42" t="str">
        <f>'Quadre Preus'!B69</f>
        <v>MUNTATGE I CONNEXIÓ ELÈCTRICA NOU MATERIAL (ARMARI, PROTECIONS, PLCS, FONTS ALIMENTACIÓ, FUSIBLES ELECTRÒNICS 24VDC, EQUIPS COMUNICACIÓ, ETC...). INCLOU PETIT MATERIAL DE CONNEXIÓ</v>
      </c>
      <c r="D75" s="89">
        <v>1</v>
      </c>
      <c r="E75" s="89">
        <f>'Quadre Preus'!D69</f>
        <v>0</v>
      </c>
      <c r="F75" s="67">
        <f t="shared" si="5"/>
        <v>0</v>
      </c>
      <c r="G75" s="68"/>
      <c r="H75" s="68"/>
      <c r="I75" s="68"/>
      <c r="J75" s="68"/>
    </row>
    <row r="76" spans="1:10" ht="12.45" x14ac:dyDescent="0.3">
      <c r="A76" s="41" t="str">
        <f>'Quadre Preus'!A70</f>
        <v>MIP03</v>
      </c>
      <c r="B76" s="66" t="s">
        <v>11</v>
      </c>
      <c r="C76" s="42" t="str">
        <f>'Quadre Preus'!B70</f>
        <v>CONFIGURACIÓ NOUS EQUIPS (FONTS ALIMENTACIÓ, FUSIBLES ELECTRÒNICS, ETC...)</v>
      </c>
      <c r="D76" s="89">
        <v>1</v>
      </c>
      <c r="E76" s="89">
        <f>'Quadre Preus'!D70</f>
        <v>0</v>
      </c>
      <c r="F76" s="67">
        <f t="shared" si="5"/>
        <v>0</v>
      </c>
      <c r="G76" s="68"/>
      <c r="H76" s="68"/>
      <c r="I76" s="68"/>
      <c r="J76" s="68"/>
    </row>
    <row r="77" spans="1:10" ht="23.15" x14ac:dyDescent="0.3">
      <c r="A77" s="41" t="str">
        <f>'Quadre Preus'!A71</f>
        <v>MIP04</v>
      </c>
      <c r="B77" s="66" t="s">
        <v>11</v>
      </c>
      <c r="C77" s="42" t="str">
        <f>'Quadre Preus'!B71</f>
        <v>PROVES LOCALS A LA CASETA SANT VICENÇ (PROVES FUNCIONAMENT ELÈCTRIC, CONTROL MANUAL I CONTROL PLC SENSE COMUNICACIÓ AMB SCADA EDAR).</v>
      </c>
      <c r="D77" s="89">
        <v>1</v>
      </c>
      <c r="E77" s="89">
        <f>'Quadre Preus'!D71</f>
        <v>0</v>
      </c>
      <c r="F77" s="67">
        <f t="shared" si="5"/>
        <v>0</v>
      </c>
      <c r="G77" s="68"/>
      <c r="H77" s="68"/>
      <c r="I77" s="68"/>
      <c r="J77" s="68"/>
    </row>
    <row r="78" spans="1:10" ht="34.75" x14ac:dyDescent="0.3">
      <c r="A78" s="41" t="str">
        <f>'Quadre Preus'!A72</f>
        <v>MIP05</v>
      </c>
      <c r="B78" s="66" t="s">
        <v>11</v>
      </c>
      <c r="C78" s="42" t="str">
        <f>'Quadre Preus'!B72</f>
        <v>PROVES GLOBALS (COMUNICACIONS PLC-PLC POLLING-SCADA, RECEPCIÓ DE DADES EN SCADA I CONTORL DESDE SCADA TANT EN MODE PLC COM PC), PROVES DE LES PANTALLES, DINÀMIQUES DE LES PANTALLES, ALARMES Y GRÀFIQUES.</v>
      </c>
      <c r="D78" s="89">
        <v>1</v>
      </c>
      <c r="E78" s="89">
        <f>'Quadre Preus'!D72</f>
        <v>0</v>
      </c>
      <c r="F78" s="67">
        <f t="shared" si="5"/>
        <v>0</v>
      </c>
      <c r="G78" s="68"/>
      <c r="H78" s="68"/>
      <c r="I78" s="68"/>
      <c r="J78" s="68"/>
    </row>
    <row r="79" spans="1:10" ht="13.5" customHeight="1" x14ac:dyDescent="0.3">
      <c r="A79" s="69"/>
      <c r="B79" s="70"/>
      <c r="C79" s="71" t="str">
        <f>"TOTAL " &amp; A73  &amp; C73</f>
        <v>TOTAL 1.8          MUNTATGE I PROVES</v>
      </c>
      <c r="D79" s="72"/>
      <c r="E79" s="63"/>
      <c r="F79" s="64">
        <f>SUM(F74:F78)</f>
        <v>0</v>
      </c>
      <c r="G79" s="65"/>
      <c r="H79" s="65"/>
      <c r="I79" s="65"/>
      <c r="J79" s="65"/>
    </row>
    <row r="80" spans="1:10" ht="12" customHeight="1" x14ac:dyDescent="0.3">
      <c r="A80" s="91"/>
      <c r="B80" s="92"/>
      <c r="C80" s="93"/>
      <c r="D80" s="65"/>
      <c r="E80" s="65"/>
      <c r="F80" s="65"/>
      <c r="G80" s="65"/>
      <c r="H80" s="65"/>
      <c r="I80" s="65"/>
      <c r="J80" s="65"/>
    </row>
    <row r="81" spans="1:10" ht="12" customHeight="1" x14ac:dyDescent="0.3">
      <c r="A81" s="60" t="str">
        <f>'Quadre Preus'!A74</f>
        <v xml:space="preserve">1.9          </v>
      </c>
      <c r="B81" s="61" t="s">
        <v>8</v>
      </c>
      <c r="C81" s="27" t="str">
        <f>'Quadre Preus'!B74</f>
        <v>DOCUMENTACIÓ</v>
      </c>
      <c r="D81" s="62"/>
      <c r="E81" s="63"/>
      <c r="F81" s="64"/>
      <c r="G81" s="65"/>
      <c r="H81" s="65"/>
      <c r="I81" s="65"/>
      <c r="J81" s="65"/>
    </row>
    <row r="82" spans="1:10" ht="98.15" customHeight="1" x14ac:dyDescent="0.3">
      <c r="A82" s="41" t="str">
        <f>'Quadre Preus'!A75</f>
        <v>DOC01</v>
      </c>
      <c r="B82" s="66" t="str">
        <f>'Quadre Preus'!C75</f>
        <v>ud</v>
      </c>
      <c r="C82" s="42" t="str">
        <f>'Quadre Preus'!B75</f>
        <v>DOCUMENTACIÓ AS-BUILT
- Plànols ubicació nous elements
- Esquemes elèctrics
- Documents funcionals
- Configuracions equips instal·lats (sensors qualitat, equips comunicació, PLCs, Fusibles electrónics, etc...)
- Protocol de proves executat (elèctric, PLC i SCADA
- Manuals equips instal·lats</v>
      </c>
      <c r="D82" s="89">
        <v>1</v>
      </c>
      <c r="E82" s="89">
        <f>'Quadre Preus'!D75</f>
        <v>0</v>
      </c>
      <c r="F82" s="67">
        <f>ROUND(D82*E82,2)</f>
        <v>0</v>
      </c>
      <c r="G82" s="65"/>
      <c r="H82" s="65"/>
      <c r="I82" s="65"/>
      <c r="J82" s="65"/>
    </row>
    <row r="83" spans="1:10" ht="12" customHeight="1" x14ac:dyDescent="0.3">
      <c r="A83" s="69"/>
      <c r="B83" s="70"/>
      <c r="C83" s="71" t="str">
        <f>"TOTAL " &amp; A81  &amp; C81</f>
        <v>TOTAL 1.9          DOCUMENTACIÓ</v>
      </c>
      <c r="D83" s="72"/>
      <c r="E83" s="63"/>
      <c r="F83" s="64">
        <f>SUM(F82)</f>
        <v>0</v>
      </c>
      <c r="G83" s="65"/>
      <c r="H83" s="65"/>
      <c r="I83" s="65"/>
      <c r="J83" s="65"/>
    </row>
    <row r="84" spans="1:10" ht="12" customHeight="1" x14ac:dyDescent="0.3">
      <c r="A84" s="91"/>
      <c r="B84" s="92"/>
      <c r="C84" s="93"/>
      <c r="D84" s="65"/>
      <c r="E84" s="65"/>
      <c r="F84" s="65"/>
      <c r="G84" s="65"/>
      <c r="H84" s="65"/>
      <c r="I84" s="65"/>
      <c r="J84" s="65"/>
    </row>
    <row r="85" spans="1:10" ht="13.5" customHeight="1" x14ac:dyDescent="0.3">
      <c r="A85" s="94"/>
      <c r="B85" s="95"/>
      <c r="C85" s="96" t="s">
        <v>139</v>
      </c>
      <c r="D85" s="96"/>
      <c r="E85" s="96"/>
      <c r="F85" s="97">
        <f>F8+F12+F31+F43+F53+F62+F71+F79+F83</f>
        <v>0</v>
      </c>
      <c r="G85" s="68"/>
      <c r="H85" s="98"/>
      <c r="I85" s="68"/>
      <c r="J85" s="68"/>
    </row>
    <row r="86" spans="1:10" ht="12" customHeight="1" x14ac:dyDescent="0.3">
      <c r="A86" s="91"/>
      <c r="B86" s="92"/>
      <c r="C86" s="93"/>
      <c r="D86" s="65"/>
      <c r="E86" s="65"/>
      <c r="F86" s="65"/>
      <c r="G86" s="65"/>
      <c r="H86" s="65"/>
      <c r="I86" s="65"/>
      <c r="J86" s="65"/>
    </row>
    <row r="87" spans="1:10" ht="13.5" customHeight="1" x14ac:dyDescent="0.3">
      <c r="A87" s="91"/>
      <c r="B87" s="65"/>
      <c r="C87" s="99" t="s">
        <v>140</v>
      </c>
      <c r="D87" s="65"/>
      <c r="E87" s="65"/>
      <c r="F87" s="100">
        <f>+F85*0.21</f>
        <v>0</v>
      </c>
      <c r="G87" s="65"/>
      <c r="H87" s="65"/>
      <c r="I87" s="65"/>
      <c r="J87" s="65"/>
    </row>
    <row r="88" spans="1:10" ht="9" customHeight="1" x14ac:dyDescent="0.3">
      <c r="A88" s="91"/>
      <c r="B88" s="101"/>
      <c r="C88" s="69"/>
      <c r="D88" s="102"/>
      <c r="E88" s="103"/>
      <c r="F88" s="104"/>
      <c r="G88" s="65"/>
      <c r="H88" s="65"/>
      <c r="I88" s="65"/>
      <c r="J88" s="65"/>
    </row>
    <row r="89" spans="1:10" ht="13.5" customHeight="1" x14ac:dyDescent="0.3">
      <c r="A89" s="94"/>
      <c r="B89" s="95"/>
      <c r="C89" s="105" t="s">
        <v>141</v>
      </c>
      <c r="D89" s="105"/>
      <c r="E89" s="105"/>
      <c r="F89" s="106">
        <f>+F85+F87</f>
        <v>0</v>
      </c>
      <c r="G89" s="65"/>
      <c r="H89" s="65"/>
      <c r="I89" s="65"/>
      <c r="J89" s="65"/>
    </row>
    <row r="90" spans="1:10" ht="12" customHeight="1" x14ac:dyDescent="0.3">
      <c r="A90" s="91"/>
      <c r="B90" s="107"/>
      <c r="C90" s="69"/>
      <c r="D90" s="65"/>
      <c r="E90" s="108"/>
      <c r="F90" s="65"/>
      <c r="G90" s="65"/>
      <c r="H90" s="65"/>
      <c r="I90" s="65"/>
      <c r="J90" s="65"/>
    </row>
    <row r="91" spans="1:10" ht="12" customHeight="1" x14ac:dyDescent="0.3">
      <c r="A91" s="91"/>
      <c r="B91" s="107"/>
      <c r="C91" s="93"/>
      <c r="D91" s="65"/>
      <c r="E91" s="108"/>
      <c r="F91" s="65"/>
      <c r="G91" s="65"/>
      <c r="H91" s="65"/>
      <c r="I91" s="65"/>
      <c r="J91" s="65"/>
    </row>
    <row r="92" spans="1:10" ht="12" customHeight="1" x14ac:dyDescent="0.3">
      <c r="A92" s="91"/>
      <c r="B92" s="109"/>
      <c r="C92" s="93" t="str">
        <f>'Quadre Preus'!B78</f>
        <v>( POBLACIÓ, DATA Y SIGNATURA)</v>
      </c>
      <c r="D92" s="65"/>
      <c r="E92" s="70"/>
      <c r="F92" s="65"/>
      <c r="G92" s="65"/>
      <c r="H92" s="65"/>
      <c r="I92" s="65"/>
      <c r="J92" s="65"/>
    </row>
    <row r="93" spans="1:10" ht="12" customHeight="1" x14ac:dyDescent="0.3">
      <c r="A93" s="91"/>
      <c r="B93" s="65"/>
      <c r="C93" s="65"/>
      <c r="D93" s="65"/>
      <c r="E93" s="65"/>
      <c r="F93" s="65"/>
      <c r="G93" s="65"/>
      <c r="H93" s="65"/>
      <c r="I93" s="65"/>
      <c r="J93" s="65"/>
    </row>
    <row r="94" spans="1:10" ht="12" customHeight="1" x14ac:dyDescent="0.3">
      <c r="A94" s="91"/>
      <c r="B94" s="65"/>
      <c r="C94" s="65"/>
      <c r="D94" s="65"/>
      <c r="E94" s="65"/>
      <c r="F94" s="65"/>
      <c r="G94" s="65"/>
      <c r="H94" s="65"/>
      <c r="I94" s="65"/>
      <c r="J94" s="65"/>
    </row>
    <row r="95" spans="1:10" ht="12" customHeight="1" x14ac:dyDescent="0.3">
      <c r="A95" s="58"/>
    </row>
    <row r="96" spans="1:10" ht="12" customHeight="1" x14ac:dyDescent="0.3">
      <c r="A96" s="58"/>
    </row>
    <row r="97" spans="1:6" ht="12" customHeight="1" x14ac:dyDescent="0.3">
      <c r="A97" s="58"/>
    </row>
    <row r="98" spans="1:6" ht="12" customHeight="1" x14ac:dyDescent="0.3">
      <c r="A98" s="58"/>
    </row>
    <row r="99" spans="1:6" ht="12" customHeight="1" x14ac:dyDescent="0.3">
      <c r="A99" s="58"/>
      <c r="F99" s="110"/>
    </row>
    <row r="100" spans="1:6" ht="12" customHeight="1" x14ac:dyDescent="0.3">
      <c r="A100" s="58"/>
    </row>
    <row r="101" spans="1:6" ht="12" customHeight="1" x14ac:dyDescent="0.3">
      <c r="A101" s="58"/>
      <c r="D101" s="110"/>
    </row>
    <row r="102" spans="1:6" ht="12" customHeight="1" x14ac:dyDescent="0.3">
      <c r="A102" s="58"/>
    </row>
    <row r="103" spans="1:6" ht="12" customHeight="1" x14ac:dyDescent="0.3">
      <c r="A103" s="58"/>
    </row>
    <row r="104" spans="1:6" ht="12" customHeight="1" x14ac:dyDescent="0.3">
      <c r="A104" s="58"/>
    </row>
    <row r="105" spans="1:6" ht="12" customHeight="1" x14ac:dyDescent="0.3">
      <c r="A105" s="58"/>
    </row>
    <row r="106" spans="1:6" ht="12" customHeight="1" x14ac:dyDescent="0.3">
      <c r="A106" s="58"/>
    </row>
    <row r="107" spans="1:6" ht="12" customHeight="1" x14ac:dyDescent="0.3">
      <c r="A107" s="58"/>
    </row>
    <row r="108" spans="1:6" ht="12" customHeight="1" x14ac:dyDescent="0.3">
      <c r="A108" s="58"/>
    </row>
    <row r="109" spans="1:6" ht="12" customHeight="1" x14ac:dyDescent="0.3">
      <c r="A109" s="58"/>
    </row>
    <row r="110" spans="1:6" ht="12" customHeight="1" x14ac:dyDescent="0.3">
      <c r="A110" s="58"/>
    </row>
    <row r="111" spans="1:6" ht="12" customHeight="1" x14ac:dyDescent="0.3">
      <c r="A111" s="58"/>
    </row>
    <row r="112" spans="1:6" ht="12" customHeight="1" x14ac:dyDescent="0.3">
      <c r="A112" s="58"/>
    </row>
    <row r="113" spans="1:1" ht="12" customHeight="1" x14ac:dyDescent="0.3">
      <c r="A113" s="58"/>
    </row>
    <row r="114" spans="1:1" ht="12" customHeight="1" x14ac:dyDescent="0.3">
      <c r="A114" s="58"/>
    </row>
    <row r="115" spans="1:1" ht="12" customHeight="1" x14ac:dyDescent="0.3">
      <c r="A115" s="58"/>
    </row>
    <row r="116" spans="1:1" ht="12" customHeight="1" x14ac:dyDescent="0.3">
      <c r="A116" s="58"/>
    </row>
    <row r="117" spans="1:1" ht="12" customHeight="1" x14ac:dyDescent="0.3">
      <c r="A117" s="58"/>
    </row>
    <row r="118" spans="1:1" ht="12" customHeight="1" x14ac:dyDescent="0.3">
      <c r="A118" s="58"/>
    </row>
    <row r="119" spans="1:1" ht="12" customHeight="1" x14ac:dyDescent="0.3">
      <c r="A119" s="58"/>
    </row>
    <row r="120" spans="1:1" ht="12" customHeight="1" x14ac:dyDescent="0.3">
      <c r="A120" s="58"/>
    </row>
    <row r="121" spans="1:1" ht="12" customHeight="1" x14ac:dyDescent="0.3">
      <c r="A121" s="58"/>
    </row>
    <row r="122" spans="1:1" ht="12" customHeight="1" x14ac:dyDescent="0.3">
      <c r="A122" s="58"/>
    </row>
    <row r="123" spans="1:1" ht="12" customHeight="1" x14ac:dyDescent="0.3">
      <c r="A123" s="58"/>
    </row>
    <row r="124" spans="1:1" ht="12" customHeight="1" x14ac:dyDescent="0.3">
      <c r="A124" s="58"/>
    </row>
    <row r="125" spans="1:1" ht="12" customHeight="1" x14ac:dyDescent="0.3">
      <c r="A125" s="58"/>
    </row>
    <row r="126" spans="1:1" ht="12" customHeight="1" x14ac:dyDescent="0.3">
      <c r="A126" s="58"/>
    </row>
    <row r="127" spans="1:1" ht="12" customHeight="1" x14ac:dyDescent="0.3">
      <c r="A127" s="58"/>
    </row>
    <row r="128" spans="1:1" ht="12" customHeight="1" x14ac:dyDescent="0.3">
      <c r="A128" s="58"/>
    </row>
    <row r="129" spans="1:1" ht="12" customHeight="1" x14ac:dyDescent="0.3">
      <c r="A129" s="58"/>
    </row>
    <row r="130" spans="1:1" ht="12" customHeight="1" x14ac:dyDescent="0.3">
      <c r="A130" s="58"/>
    </row>
    <row r="131" spans="1:1" ht="12" customHeight="1" x14ac:dyDescent="0.3">
      <c r="A131" s="58"/>
    </row>
    <row r="132" spans="1:1" ht="12" customHeight="1" x14ac:dyDescent="0.3">
      <c r="A132" s="58"/>
    </row>
    <row r="133" spans="1:1" ht="12" customHeight="1" x14ac:dyDescent="0.3">
      <c r="A133" s="58"/>
    </row>
    <row r="134" spans="1:1" ht="12" customHeight="1" x14ac:dyDescent="0.3">
      <c r="A134" s="58"/>
    </row>
    <row r="135" spans="1:1" ht="12" customHeight="1" x14ac:dyDescent="0.3">
      <c r="A135" s="58"/>
    </row>
    <row r="136" spans="1:1" ht="12" customHeight="1" x14ac:dyDescent="0.3">
      <c r="A136" s="58"/>
    </row>
    <row r="137" spans="1:1" ht="12" customHeight="1" x14ac:dyDescent="0.3">
      <c r="A137" s="58"/>
    </row>
    <row r="138" spans="1:1" ht="12" customHeight="1" x14ac:dyDescent="0.3">
      <c r="A138" s="58"/>
    </row>
    <row r="139" spans="1:1" ht="12" customHeight="1" x14ac:dyDescent="0.3">
      <c r="A139" s="58"/>
    </row>
    <row r="140" spans="1:1" ht="12" customHeight="1" x14ac:dyDescent="0.3">
      <c r="A140" s="58"/>
    </row>
    <row r="141" spans="1:1" ht="12" customHeight="1" x14ac:dyDescent="0.3">
      <c r="A141" s="58"/>
    </row>
    <row r="142" spans="1:1" ht="12" customHeight="1" x14ac:dyDescent="0.3">
      <c r="A142" s="58"/>
    </row>
    <row r="143" spans="1:1" ht="12" customHeight="1" x14ac:dyDescent="0.3">
      <c r="A143" s="58"/>
    </row>
    <row r="144" spans="1:1" ht="12" customHeight="1" x14ac:dyDescent="0.3">
      <c r="A144" s="58"/>
    </row>
    <row r="145" spans="1:1" ht="12" customHeight="1" x14ac:dyDescent="0.3">
      <c r="A145" s="58"/>
    </row>
    <row r="146" spans="1:1" ht="12" customHeight="1" x14ac:dyDescent="0.3">
      <c r="A146" s="58"/>
    </row>
    <row r="147" spans="1:1" ht="12" customHeight="1" x14ac:dyDescent="0.3">
      <c r="A147" s="58"/>
    </row>
    <row r="148" spans="1:1" ht="12" customHeight="1" x14ac:dyDescent="0.3">
      <c r="A148" s="58"/>
    </row>
    <row r="149" spans="1:1" ht="12" customHeight="1" x14ac:dyDescent="0.3">
      <c r="A149" s="58"/>
    </row>
    <row r="150" spans="1:1" ht="12" customHeight="1" x14ac:dyDescent="0.3">
      <c r="A150" s="58"/>
    </row>
    <row r="151" spans="1:1" ht="12" customHeight="1" x14ac:dyDescent="0.3">
      <c r="A151" s="58"/>
    </row>
    <row r="152" spans="1:1" ht="12" customHeight="1" x14ac:dyDescent="0.3">
      <c r="A152" s="58"/>
    </row>
    <row r="153" spans="1:1" ht="12" customHeight="1" x14ac:dyDescent="0.3">
      <c r="A153" s="58"/>
    </row>
    <row r="154" spans="1:1" ht="12" customHeight="1" x14ac:dyDescent="0.3">
      <c r="A154" s="58"/>
    </row>
    <row r="155" spans="1:1" ht="12" customHeight="1" x14ac:dyDescent="0.3">
      <c r="A155" s="58"/>
    </row>
    <row r="156" spans="1:1" ht="12" customHeight="1" x14ac:dyDescent="0.3">
      <c r="A156" s="58"/>
    </row>
    <row r="157" spans="1:1" ht="12" customHeight="1" x14ac:dyDescent="0.3">
      <c r="A157" s="58"/>
    </row>
    <row r="158" spans="1:1" ht="12" customHeight="1" x14ac:dyDescent="0.3">
      <c r="A158" s="58"/>
    </row>
    <row r="159" spans="1:1" ht="12" customHeight="1" x14ac:dyDescent="0.3">
      <c r="A159" s="58"/>
    </row>
    <row r="160" spans="1:1" ht="12" customHeight="1" x14ac:dyDescent="0.3">
      <c r="A160" s="58"/>
    </row>
    <row r="161" spans="1:1" ht="12" customHeight="1" x14ac:dyDescent="0.3">
      <c r="A161" s="58"/>
    </row>
    <row r="162" spans="1:1" ht="12" customHeight="1" x14ac:dyDescent="0.3">
      <c r="A162" s="58"/>
    </row>
    <row r="163" spans="1:1" ht="12" customHeight="1" x14ac:dyDescent="0.3">
      <c r="A163" s="58"/>
    </row>
    <row r="164" spans="1:1" ht="12" customHeight="1" x14ac:dyDescent="0.3">
      <c r="A164" s="58"/>
    </row>
    <row r="165" spans="1:1" ht="12" customHeight="1" x14ac:dyDescent="0.3">
      <c r="A165" s="58"/>
    </row>
    <row r="166" spans="1:1" ht="12" customHeight="1" x14ac:dyDescent="0.3">
      <c r="A166" s="58"/>
    </row>
    <row r="167" spans="1:1" ht="12" customHeight="1" x14ac:dyDescent="0.3">
      <c r="A167" s="58"/>
    </row>
    <row r="168" spans="1:1" ht="12" customHeight="1" x14ac:dyDescent="0.3">
      <c r="A168" s="58"/>
    </row>
    <row r="169" spans="1:1" ht="12" customHeight="1" x14ac:dyDescent="0.3">
      <c r="A169" s="58"/>
    </row>
    <row r="170" spans="1:1" ht="12" customHeight="1" x14ac:dyDescent="0.3">
      <c r="A170" s="58"/>
    </row>
    <row r="171" spans="1:1" ht="12" customHeight="1" x14ac:dyDescent="0.3">
      <c r="A171" s="58"/>
    </row>
    <row r="172" spans="1:1" ht="12" customHeight="1" x14ac:dyDescent="0.3">
      <c r="A172" s="58"/>
    </row>
    <row r="173" spans="1:1" ht="12" customHeight="1" x14ac:dyDescent="0.3">
      <c r="A173" s="58"/>
    </row>
    <row r="174" spans="1:1" ht="12" customHeight="1" x14ac:dyDescent="0.3">
      <c r="A174" s="58"/>
    </row>
    <row r="175" spans="1:1" ht="12" customHeight="1" x14ac:dyDescent="0.3">
      <c r="A175" s="58"/>
    </row>
    <row r="176" spans="1:1" ht="12" customHeight="1" x14ac:dyDescent="0.3">
      <c r="A176" s="58"/>
    </row>
    <row r="177" spans="1:1" ht="12" customHeight="1" x14ac:dyDescent="0.3">
      <c r="A177" s="58"/>
    </row>
    <row r="178" spans="1:1" ht="12" customHeight="1" x14ac:dyDescent="0.3">
      <c r="A178" s="58"/>
    </row>
    <row r="179" spans="1:1" ht="12" customHeight="1" x14ac:dyDescent="0.3">
      <c r="A179" s="58"/>
    </row>
    <row r="180" spans="1:1" ht="12" customHeight="1" x14ac:dyDescent="0.3">
      <c r="A180" s="58"/>
    </row>
    <row r="181" spans="1:1" ht="12" customHeight="1" x14ac:dyDescent="0.3">
      <c r="A181" s="58"/>
    </row>
    <row r="182" spans="1:1" ht="12" customHeight="1" x14ac:dyDescent="0.3">
      <c r="A182" s="58"/>
    </row>
    <row r="183" spans="1:1" ht="12" customHeight="1" x14ac:dyDescent="0.3">
      <c r="A183" s="58"/>
    </row>
    <row r="184" spans="1:1" ht="12" customHeight="1" x14ac:dyDescent="0.3">
      <c r="A184" s="58"/>
    </row>
    <row r="185" spans="1:1" ht="12" customHeight="1" x14ac:dyDescent="0.3">
      <c r="A185" s="58"/>
    </row>
    <row r="186" spans="1:1" ht="12" customHeight="1" x14ac:dyDescent="0.3">
      <c r="A186" s="58"/>
    </row>
    <row r="187" spans="1:1" ht="12" customHeight="1" x14ac:dyDescent="0.3">
      <c r="A187" s="58"/>
    </row>
    <row r="188" spans="1:1" ht="12" customHeight="1" x14ac:dyDescent="0.3">
      <c r="A188" s="58"/>
    </row>
    <row r="189" spans="1:1" ht="12" customHeight="1" x14ac:dyDescent="0.3">
      <c r="A189" s="58"/>
    </row>
    <row r="190" spans="1:1" ht="12" customHeight="1" x14ac:dyDescent="0.3">
      <c r="A190" s="58"/>
    </row>
    <row r="191" spans="1:1" ht="12" customHeight="1" x14ac:dyDescent="0.3">
      <c r="A191" s="58"/>
    </row>
    <row r="192" spans="1:1" ht="12" customHeight="1" x14ac:dyDescent="0.3">
      <c r="A192" s="58"/>
    </row>
    <row r="193" spans="1:1" ht="12" customHeight="1" x14ac:dyDescent="0.3">
      <c r="A193" s="58"/>
    </row>
    <row r="194" spans="1:1" ht="12" customHeight="1" x14ac:dyDescent="0.3">
      <c r="A194" s="58"/>
    </row>
    <row r="195" spans="1:1" ht="12" customHeight="1" x14ac:dyDescent="0.3">
      <c r="A195" s="58"/>
    </row>
    <row r="196" spans="1:1" ht="12" customHeight="1" x14ac:dyDescent="0.3">
      <c r="A196" s="58"/>
    </row>
    <row r="197" spans="1:1" ht="12" customHeight="1" x14ac:dyDescent="0.3">
      <c r="A197" s="58"/>
    </row>
    <row r="198" spans="1:1" ht="12" customHeight="1" x14ac:dyDescent="0.3">
      <c r="A198" s="58"/>
    </row>
    <row r="199" spans="1:1" ht="12" customHeight="1" x14ac:dyDescent="0.3">
      <c r="A199" s="58"/>
    </row>
    <row r="200" spans="1:1" ht="12" customHeight="1" x14ac:dyDescent="0.3">
      <c r="A200" s="58"/>
    </row>
    <row r="201" spans="1:1" ht="12" customHeight="1" x14ac:dyDescent="0.3">
      <c r="A201" s="58"/>
    </row>
    <row r="202" spans="1:1" ht="12" customHeight="1" x14ac:dyDescent="0.3">
      <c r="A202" s="58"/>
    </row>
    <row r="203" spans="1:1" ht="12" customHeight="1" x14ac:dyDescent="0.3">
      <c r="A203" s="58"/>
    </row>
    <row r="204" spans="1:1" ht="12" customHeight="1" x14ac:dyDescent="0.3">
      <c r="A204" s="58"/>
    </row>
    <row r="205" spans="1:1" ht="12" customHeight="1" x14ac:dyDescent="0.3">
      <c r="A205" s="58"/>
    </row>
    <row r="206" spans="1:1" ht="12" customHeight="1" x14ac:dyDescent="0.3">
      <c r="A206" s="58"/>
    </row>
    <row r="207" spans="1:1" ht="12" customHeight="1" x14ac:dyDescent="0.3">
      <c r="A207" s="58"/>
    </row>
    <row r="208" spans="1:1" ht="12" customHeight="1" x14ac:dyDescent="0.3">
      <c r="A208" s="58"/>
    </row>
    <row r="209" spans="1:1" ht="12" customHeight="1" x14ac:dyDescent="0.3">
      <c r="A209" s="58"/>
    </row>
    <row r="210" spans="1:1" ht="12" customHeight="1" x14ac:dyDescent="0.3">
      <c r="A210" s="58"/>
    </row>
    <row r="211" spans="1:1" ht="12" customHeight="1" x14ac:dyDescent="0.3">
      <c r="A211" s="58"/>
    </row>
    <row r="212" spans="1:1" ht="12" customHeight="1" x14ac:dyDescent="0.3">
      <c r="A212" s="58"/>
    </row>
    <row r="213" spans="1:1" ht="12" customHeight="1" x14ac:dyDescent="0.3">
      <c r="A213" s="58"/>
    </row>
    <row r="214" spans="1:1" ht="12" customHeight="1" x14ac:dyDescent="0.3">
      <c r="A214" s="58"/>
    </row>
    <row r="215" spans="1:1" ht="12" customHeight="1" x14ac:dyDescent="0.3">
      <c r="A215" s="58"/>
    </row>
    <row r="216" spans="1:1" ht="12" customHeight="1" x14ac:dyDescent="0.3">
      <c r="A216" s="58"/>
    </row>
    <row r="217" spans="1:1" ht="12" customHeight="1" x14ac:dyDescent="0.3">
      <c r="A217" s="58"/>
    </row>
    <row r="218" spans="1:1" ht="12" customHeight="1" x14ac:dyDescent="0.3">
      <c r="A218" s="58"/>
    </row>
    <row r="219" spans="1:1" ht="12" customHeight="1" x14ac:dyDescent="0.3">
      <c r="A219" s="58"/>
    </row>
    <row r="220" spans="1:1" ht="12" customHeight="1" x14ac:dyDescent="0.3">
      <c r="A220" s="58"/>
    </row>
    <row r="221" spans="1:1" ht="12" customHeight="1" x14ac:dyDescent="0.3">
      <c r="A221" s="58"/>
    </row>
    <row r="222" spans="1:1" ht="12" customHeight="1" x14ac:dyDescent="0.3">
      <c r="A222" s="58"/>
    </row>
    <row r="223" spans="1:1" ht="12" customHeight="1" x14ac:dyDescent="0.3">
      <c r="A223" s="58"/>
    </row>
    <row r="224" spans="1:1" ht="12" customHeight="1" x14ac:dyDescent="0.3">
      <c r="A224" s="58"/>
    </row>
    <row r="225" spans="1:1" ht="12" customHeight="1" x14ac:dyDescent="0.3">
      <c r="A225" s="58"/>
    </row>
    <row r="226" spans="1:1" ht="12" customHeight="1" x14ac:dyDescent="0.3">
      <c r="A226" s="58"/>
    </row>
    <row r="227" spans="1:1" ht="12" customHeight="1" x14ac:dyDescent="0.3">
      <c r="A227" s="58"/>
    </row>
    <row r="228" spans="1:1" ht="12" customHeight="1" x14ac:dyDescent="0.3">
      <c r="A228" s="58"/>
    </row>
    <row r="229" spans="1:1" ht="12" customHeight="1" x14ac:dyDescent="0.3">
      <c r="A229" s="58"/>
    </row>
    <row r="230" spans="1:1" ht="12" customHeight="1" x14ac:dyDescent="0.3">
      <c r="A230" s="58"/>
    </row>
    <row r="231" spans="1:1" ht="12" customHeight="1" x14ac:dyDescent="0.3">
      <c r="A231" s="58"/>
    </row>
    <row r="232" spans="1:1" ht="12" customHeight="1" x14ac:dyDescent="0.3">
      <c r="A232" s="58"/>
    </row>
    <row r="233" spans="1:1" ht="12" customHeight="1" x14ac:dyDescent="0.3">
      <c r="A233" s="58"/>
    </row>
    <row r="234" spans="1:1" ht="12" customHeight="1" x14ac:dyDescent="0.3">
      <c r="A234" s="58"/>
    </row>
    <row r="235" spans="1:1" ht="12" customHeight="1" x14ac:dyDescent="0.3">
      <c r="A235" s="58"/>
    </row>
    <row r="236" spans="1:1" ht="12" customHeight="1" x14ac:dyDescent="0.3">
      <c r="A236" s="58"/>
    </row>
    <row r="237" spans="1:1" ht="12" customHeight="1" x14ac:dyDescent="0.3">
      <c r="A237" s="58"/>
    </row>
    <row r="238" spans="1:1" ht="12" customHeight="1" x14ac:dyDescent="0.3">
      <c r="A238" s="58"/>
    </row>
    <row r="239" spans="1:1" ht="12" customHeight="1" x14ac:dyDescent="0.3">
      <c r="A239" s="58"/>
    </row>
    <row r="240" spans="1:1" ht="12" customHeight="1" x14ac:dyDescent="0.3">
      <c r="A240" s="58"/>
    </row>
    <row r="241" spans="1:1" ht="12" customHeight="1" x14ac:dyDescent="0.3">
      <c r="A241" s="58"/>
    </row>
    <row r="242" spans="1:1" ht="12" customHeight="1" x14ac:dyDescent="0.3">
      <c r="A242" s="58"/>
    </row>
    <row r="243" spans="1:1" ht="12" customHeight="1" x14ac:dyDescent="0.3">
      <c r="A243" s="58"/>
    </row>
    <row r="244" spans="1:1" ht="12" customHeight="1" x14ac:dyDescent="0.3">
      <c r="A244" s="58"/>
    </row>
    <row r="245" spans="1:1" ht="12" customHeight="1" x14ac:dyDescent="0.3">
      <c r="A245" s="58"/>
    </row>
    <row r="246" spans="1:1" ht="12" customHeight="1" x14ac:dyDescent="0.3">
      <c r="A246" s="58"/>
    </row>
    <row r="247" spans="1:1" ht="12" customHeight="1" x14ac:dyDescent="0.3">
      <c r="A247" s="58"/>
    </row>
    <row r="248" spans="1:1" ht="12" customHeight="1" x14ac:dyDescent="0.3">
      <c r="A248" s="58"/>
    </row>
    <row r="249" spans="1:1" ht="12" customHeight="1" x14ac:dyDescent="0.3">
      <c r="A249" s="58"/>
    </row>
    <row r="250" spans="1:1" ht="12" customHeight="1" x14ac:dyDescent="0.3">
      <c r="A250" s="58"/>
    </row>
    <row r="251" spans="1:1" ht="12" customHeight="1" x14ac:dyDescent="0.3">
      <c r="A251" s="58"/>
    </row>
    <row r="252" spans="1:1" ht="12" customHeight="1" x14ac:dyDescent="0.3">
      <c r="A252" s="58"/>
    </row>
    <row r="253" spans="1:1" ht="12" customHeight="1" x14ac:dyDescent="0.3">
      <c r="A253" s="58"/>
    </row>
    <row r="254" spans="1:1" ht="12" customHeight="1" x14ac:dyDescent="0.3">
      <c r="A254" s="58"/>
    </row>
    <row r="255" spans="1:1" ht="12" customHeight="1" x14ac:dyDescent="0.3">
      <c r="A255" s="58"/>
    </row>
    <row r="256" spans="1:1" ht="12" customHeight="1" x14ac:dyDescent="0.3">
      <c r="A256" s="58"/>
    </row>
    <row r="257" spans="1:1" ht="12" customHeight="1" x14ac:dyDescent="0.3">
      <c r="A257" s="58"/>
    </row>
    <row r="258" spans="1:1" ht="12" customHeight="1" x14ac:dyDescent="0.3">
      <c r="A258" s="58"/>
    </row>
    <row r="259" spans="1:1" ht="12" customHeight="1" x14ac:dyDescent="0.3">
      <c r="A259" s="58"/>
    </row>
    <row r="260" spans="1:1" ht="12" customHeight="1" x14ac:dyDescent="0.3">
      <c r="A260" s="58"/>
    </row>
    <row r="261" spans="1:1" ht="12" customHeight="1" x14ac:dyDescent="0.3">
      <c r="A261" s="58"/>
    </row>
    <row r="262" spans="1:1" ht="12" customHeight="1" x14ac:dyDescent="0.3">
      <c r="A262" s="58"/>
    </row>
    <row r="263" spans="1:1" ht="12" customHeight="1" x14ac:dyDescent="0.3">
      <c r="A263" s="58"/>
    </row>
    <row r="264" spans="1:1" ht="12" customHeight="1" x14ac:dyDescent="0.3">
      <c r="A264" s="58"/>
    </row>
    <row r="265" spans="1:1" ht="12" customHeight="1" x14ac:dyDescent="0.3">
      <c r="A265" s="58"/>
    </row>
    <row r="266" spans="1:1" ht="12" customHeight="1" x14ac:dyDescent="0.3">
      <c r="A266" s="58"/>
    </row>
    <row r="267" spans="1:1" ht="12" customHeight="1" x14ac:dyDescent="0.3">
      <c r="A267" s="58"/>
    </row>
    <row r="268" spans="1:1" ht="12" customHeight="1" x14ac:dyDescent="0.3">
      <c r="A268" s="58"/>
    </row>
    <row r="269" spans="1:1" ht="12" customHeight="1" x14ac:dyDescent="0.3">
      <c r="A269" s="58"/>
    </row>
    <row r="270" spans="1:1" ht="12" customHeight="1" x14ac:dyDescent="0.3">
      <c r="A270" s="58"/>
    </row>
    <row r="271" spans="1:1" ht="12" customHeight="1" x14ac:dyDescent="0.3">
      <c r="A271" s="58"/>
    </row>
    <row r="272" spans="1:1" ht="12" customHeight="1" x14ac:dyDescent="0.3">
      <c r="A272" s="58"/>
    </row>
    <row r="273" spans="1:1" ht="12" customHeight="1" x14ac:dyDescent="0.3">
      <c r="A273" s="58"/>
    </row>
    <row r="274" spans="1:1" ht="12" customHeight="1" x14ac:dyDescent="0.3">
      <c r="A274" s="58"/>
    </row>
    <row r="275" spans="1:1" ht="12" customHeight="1" x14ac:dyDescent="0.3">
      <c r="A275" s="58"/>
    </row>
    <row r="276" spans="1:1" ht="12" customHeight="1" x14ac:dyDescent="0.3">
      <c r="A276" s="58"/>
    </row>
    <row r="277" spans="1:1" ht="12" customHeight="1" x14ac:dyDescent="0.3">
      <c r="A277" s="58"/>
    </row>
    <row r="278" spans="1:1" ht="12" customHeight="1" x14ac:dyDescent="0.3">
      <c r="A278" s="58"/>
    </row>
    <row r="279" spans="1:1" ht="12" customHeight="1" x14ac:dyDescent="0.3">
      <c r="A279" s="58"/>
    </row>
    <row r="280" spans="1:1" ht="12" customHeight="1" x14ac:dyDescent="0.3">
      <c r="A280" s="58"/>
    </row>
    <row r="281" spans="1:1" ht="12" customHeight="1" x14ac:dyDescent="0.3">
      <c r="A281" s="58"/>
    </row>
    <row r="282" spans="1:1" ht="12" customHeight="1" x14ac:dyDescent="0.3">
      <c r="A282" s="58"/>
    </row>
    <row r="283" spans="1:1" ht="12" customHeight="1" x14ac:dyDescent="0.3">
      <c r="A283" s="58"/>
    </row>
    <row r="284" spans="1:1" ht="12" customHeight="1" x14ac:dyDescent="0.3">
      <c r="A284" s="58"/>
    </row>
    <row r="285" spans="1:1" ht="12" customHeight="1" x14ac:dyDescent="0.3">
      <c r="A285" s="58"/>
    </row>
    <row r="286" spans="1:1" ht="12" customHeight="1" x14ac:dyDescent="0.3">
      <c r="A286" s="58"/>
    </row>
    <row r="287" spans="1:1" ht="12" customHeight="1" x14ac:dyDescent="0.3">
      <c r="A287" s="58"/>
    </row>
    <row r="288" spans="1:1" ht="12" customHeight="1" x14ac:dyDescent="0.3">
      <c r="A288" s="58"/>
    </row>
    <row r="289" spans="1:1" ht="12" customHeight="1" x14ac:dyDescent="0.3">
      <c r="A289" s="58"/>
    </row>
    <row r="290" spans="1:1" ht="12" customHeight="1" x14ac:dyDescent="0.3">
      <c r="A290" s="58"/>
    </row>
    <row r="291" spans="1:1" ht="12" customHeight="1" x14ac:dyDescent="0.3">
      <c r="A291" s="58"/>
    </row>
    <row r="292" spans="1:1" ht="12" customHeight="1" x14ac:dyDescent="0.3">
      <c r="A292" s="58"/>
    </row>
    <row r="293" spans="1:1" ht="12" customHeight="1" x14ac:dyDescent="0.3">
      <c r="A293" s="58"/>
    </row>
    <row r="294" spans="1:1" ht="12" customHeight="1" x14ac:dyDescent="0.3">
      <c r="A294" s="58"/>
    </row>
    <row r="295" spans="1:1" ht="12" customHeight="1" x14ac:dyDescent="0.3">
      <c r="A295" s="58"/>
    </row>
    <row r="296" spans="1:1" ht="12" customHeight="1" x14ac:dyDescent="0.3">
      <c r="A296" s="58"/>
    </row>
    <row r="297" spans="1:1" ht="12" customHeight="1" x14ac:dyDescent="0.3">
      <c r="A297" s="58"/>
    </row>
    <row r="298" spans="1:1" ht="12" customHeight="1" x14ac:dyDescent="0.3">
      <c r="A298" s="58"/>
    </row>
    <row r="299" spans="1:1" ht="12" customHeight="1" x14ac:dyDescent="0.3">
      <c r="A299" s="58"/>
    </row>
    <row r="300" spans="1:1" ht="12" customHeight="1" x14ac:dyDescent="0.3">
      <c r="A300" s="58"/>
    </row>
    <row r="301" spans="1:1" ht="12" customHeight="1" x14ac:dyDescent="0.3">
      <c r="A301" s="58"/>
    </row>
    <row r="302" spans="1:1" ht="12" customHeight="1" x14ac:dyDescent="0.3">
      <c r="A302" s="58"/>
    </row>
    <row r="303" spans="1:1" ht="12" customHeight="1" x14ac:dyDescent="0.3">
      <c r="A303" s="58"/>
    </row>
    <row r="304" spans="1:1" ht="12" customHeight="1" x14ac:dyDescent="0.3">
      <c r="A304" s="58"/>
    </row>
    <row r="305" spans="1:1" ht="12" customHeight="1" x14ac:dyDescent="0.3">
      <c r="A305" s="58"/>
    </row>
    <row r="306" spans="1:1" ht="12" customHeight="1" x14ac:dyDescent="0.3">
      <c r="A306" s="58"/>
    </row>
    <row r="307" spans="1:1" ht="12" customHeight="1" x14ac:dyDescent="0.3">
      <c r="A307" s="58"/>
    </row>
    <row r="308" spans="1:1" ht="12" customHeight="1" x14ac:dyDescent="0.3">
      <c r="A308" s="58"/>
    </row>
    <row r="309" spans="1:1" ht="12" customHeight="1" x14ac:dyDescent="0.3">
      <c r="A309" s="58"/>
    </row>
    <row r="310" spans="1:1" ht="12" customHeight="1" x14ac:dyDescent="0.3">
      <c r="A310" s="58"/>
    </row>
    <row r="311" spans="1:1" ht="12" customHeight="1" x14ac:dyDescent="0.3">
      <c r="A311" s="58"/>
    </row>
    <row r="312" spans="1:1" ht="12" customHeight="1" x14ac:dyDescent="0.3">
      <c r="A312" s="58"/>
    </row>
    <row r="313" spans="1:1" ht="12" customHeight="1" x14ac:dyDescent="0.3">
      <c r="A313" s="58"/>
    </row>
    <row r="314" spans="1:1" ht="12" customHeight="1" x14ac:dyDescent="0.3">
      <c r="A314" s="58"/>
    </row>
    <row r="315" spans="1:1" ht="12" customHeight="1" x14ac:dyDescent="0.3">
      <c r="A315" s="58"/>
    </row>
    <row r="316" spans="1:1" ht="12" customHeight="1" x14ac:dyDescent="0.3">
      <c r="A316" s="58"/>
    </row>
    <row r="317" spans="1:1" ht="12" customHeight="1" x14ac:dyDescent="0.3">
      <c r="A317" s="58"/>
    </row>
    <row r="318" spans="1:1" ht="12" customHeight="1" x14ac:dyDescent="0.3">
      <c r="A318" s="58"/>
    </row>
    <row r="319" spans="1:1" ht="12" customHeight="1" x14ac:dyDescent="0.3">
      <c r="A319" s="58"/>
    </row>
    <row r="320" spans="1:1" ht="12" customHeight="1" x14ac:dyDescent="0.3">
      <c r="A320" s="58"/>
    </row>
    <row r="321" spans="1:1" ht="12" customHeight="1" x14ac:dyDescent="0.3">
      <c r="A321" s="58"/>
    </row>
    <row r="322" spans="1:1" ht="12" customHeight="1" x14ac:dyDescent="0.3">
      <c r="A322" s="58"/>
    </row>
    <row r="323" spans="1:1" ht="12" customHeight="1" x14ac:dyDescent="0.3">
      <c r="A323" s="58"/>
    </row>
    <row r="324" spans="1:1" ht="12" customHeight="1" x14ac:dyDescent="0.3">
      <c r="A324" s="58"/>
    </row>
    <row r="325" spans="1:1" ht="12" customHeight="1" x14ac:dyDescent="0.3">
      <c r="A325" s="58"/>
    </row>
    <row r="326" spans="1:1" ht="12" customHeight="1" x14ac:dyDescent="0.3">
      <c r="A326" s="58"/>
    </row>
    <row r="327" spans="1:1" ht="12" customHeight="1" x14ac:dyDescent="0.3">
      <c r="A327" s="58"/>
    </row>
    <row r="328" spans="1:1" ht="12" customHeight="1" x14ac:dyDescent="0.3">
      <c r="A328" s="58"/>
    </row>
    <row r="329" spans="1:1" ht="12" customHeight="1" x14ac:dyDescent="0.3">
      <c r="A329" s="58"/>
    </row>
    <row r="330" spans="1:1" ht="12" customHeight="1" x14ac:dyDescent="0.3">
      <c r="A330" s="58"/>
    </row>
    <row r="331" spans="1:1" ht="12" customHeight="1" x14ac:dyDescent="0.3">
      <c r="A331" s="58"/>
    </row>
    <row r="332" spans="1:1" ht="12" customHeight="1" x14ac:dyDescent="0.3">
      <c r="A332" s="58"/>
    </row>
    <row r="333" spans="1:1" ht="12" customHeight="1" x14ac:dyDescent="0.3">
      <c r="A333" s="58"/>
    </row>
    <row r="334" spans="1:1" ht="12" customHeight="1" x14ac:dyDescent="0.3">
      <c r="A334" s="58"/>
    </row>
    <row r="335" spans="1:1" ht="12" customHeight="1" x14ac:dyDescent="0.3">
      <c r="A335" s="58"/>
    </row>
    <row r="336" spans="1:1" ht="12" customHeight="1" x14ac:dyDescent="0.3">
      <c r="A336" s="58"/>
    </row>
    <row r="337" spans="1:1" ht="12" customHeight="1" x14ac:dyDescent="0.3">
      <c r="A337" s="58"/>
    </row>
    <row r="338" spans="1:1" ht="12" customHeight="1" x14ac:dyDescent="0.3">
      <c r="A338" s="58"/>
    </row>
    <row r="339" spans="1:1" ht="12" customHeight="1" x14ac:dyDescent="0.3">
      <c r="A339" s="58"/>
    </row>
    <row r="340" spans="1:1" ht="12" customHeight="1" x14ac:dyDescent="0.3">
      <c r="A340" s="58"/>
    </row>
    <row r="341" spans="1:1" ht="12" customHeight="1" x14ac:dyDescent="0.3">
      <c r="A341" s="58"/>
    </row>
    <row r="342" spans="1:1" ht="12" customHeight="1" x14ac:dyDescent="0.3">
      <c r="A342" s="58"/>
    </row>
    <row r="343" spans="1:1" ht="12" customHeight="1" x14ac:dyDescent="0.3">
      <c r="A343" s="58"/>
    </row>
    <row r="344" spans="1:1" ht="12" customHeight="1" x14ac:dyDescent="0.3">
      <c r="A344" s="58"/>
    </row>
    <row r="345" spans="1:1" ht="12" customHeight="1" x14ac:dyDescent="0.3">
      <c r="A345" s="58"/>
    </row>
    <row r="346" spans="1:1" ht="12" customHeight="1" x14ac:dyDescent="0.3">
      <c r="A346" s="58"/>
    </row>
    <row r="347" spans="1:1" ht="12" customHeight="1" x14ac:dyDescent="0.3">
      <c r="A347" s="58"/>
    </row>
    <row r="348" spans="1:1" ht="12" customHeight="1" x14ac:dyDescent="0.3">
      <c r="A348" s="58"/>
    </row>
    <row r="349" spans="1:1" ht="12" customHeight="1" x14ac:dyDescent="0.3">
      <c r="A349" s="58"/>
    </row>
    <row r="350" spans="1:1" ht="12" customHeight="1" x14ac:dyDescent="0.3">
      <c r="A350" s="58"/>
    </row>
    <row r="351" spans="1:1" ht="12" customHeight="1" x14ac:dyDescent="0.3">
      <c r="A351" s="58"/>
    </row>
    <row r="352" spans="1:1" ht="12" customHeight="1" x14ac:dyDescent="0.3">
      <c r="A352" s="58"/>
    </row>
    <row r="353" spans="1:1" ht="12" customHeight="1" x14ac:dyDescent="0.3">
      <c r="A353" s="58"/>
    </row>
    <row r="354" spans="1:1" ht="12" customHeight="1" x14ac:dyDescent="0.3">
      <c r="A354" s="58"/>
    </row>
    <row r="355" spans="1:1" ht="12" customHeight="1" x14ac:dyDescent="0.3">
      <c r="A355" s="58"/>
    </row>
    <row r="356" spans="1:1" ht="12" customHeight="1" x14ac:dyDescent="0.3">
      <c r="A356" s="58"/>
    </row>
    <row r="357" spans="1:1" ht="12" customHeight="1" x14ac:dyDescent="0.3">
      <c r="A357" s="58"/>
    </row>
    <row r="358" spans="1:1" ht="12" customHeight="1" x14ac:dyDescent="0.3">
      <c r="A358" s="58"/>
    </row>
    <row r="359" spans="1:1" ht="12" customHeight="1" x14ac:dyDescent="0.3">
      <c r="A359" s="58"/>
    </row>
    <row r="360" spans="1:1" ht="12" customHeight="1" x14ac:dyDescent="0.3">
      <c r="A360" s="58"/>
    </row>
    <row r="361" spans="1:1" ht="12" customHeight="1" x14ac:dyDescent="0.3">
      <c r="A361" s="58"/>
    </row>
    <row r="362" spans="1:1" ht="12" customHeight="1" x14ac:dyDescent="0.3">
      <c r="A362" s="58"/>
    </row>
    <row r="363" spans="1:1" ht="12" customHeight="1" x14ac:dyDescent="0.3">
      <c r="A363" s="58"/>
    </row>
    <row r="364" spans="1:1" ht="12" customHeight="1" x14ac:dyDescent="0.3">
      <c r="A364" s="58"/>
    </row>
    <row r="365" spans="1:1" ht="12" customHeight="1" x14ac:dyDescent="0.3">
      <c r="A365" s="58"/>
    </row>
    <row r="366" spans="1:1" ht="12" customHeight="1" x14ac:dyDescent="0.3">
      <c r="A366" s="58"/>
    </row>
    <row r="367" spans="1:1" ht="12" customHeight="1" x14ac:dyDescent="0.3">
      <c r="A367" s="58"/>
    </row>
    <row r="368" spans="1:1" ht="12" customHeight="1" x14ac:dyDescent="0.3">
      <c r="A368" s="58"/>
    </row>
    <row r="369" spans="1:1" ht="12" customHeight="1" x14ac:dyDescent="0.3">
      <c r="A369" s="58"/>
    </row>
    <row r="370" spans="1:1" ht="12" customHeight="1" x14ac:dyDescent="0.3">
      <c r="A370" s="58"/>
    </row>
    <row r="371" spans="1:1" ht="12" customHeight="1" x14ac:dyDescent="0.3">
      <c r="A371" s="58"/>
    </row>
    <row r="372" spans="1:1" ht="12" customHeight="1" x14ac:dyDescent="0.3">
      <c r="A372" s="58"/>
    </row>
    <row r="373" spans="1:1" ht="12" customHeight="1" x14ac:dyDescent="0.3">
      <c r="A373" s="58"/>
    </row>
    <row r="374" spans="1:1" ht="12" customHeight="1" x14ac:dyDescent="0.3">
      <c r="A374" s="58"/>
    </row>
    <row r="375" spans="1:1" ht="12" customHeight="1" x14ac:dyDescent="0.3">
      <c r="A375" s="58"/>
    </row>
    <row r="376" spans="1:1" ht="12" customHeight="1" x14ac:dyDescent="0.3">
      <c r="A376" s="58"/>
    </row>
    <row r="377" spans="1:1" ht="12" customHeight="1" x14ac:dyDescent="0.3">
      <c r="A377" s="58"/>
    </row>
    <row r="378" spans="1:1" ht="12" customHeight="1" x14ac:dyDescent="0.3">
      <c r="A378" s="58"/>
    </row>
    <row r="379" spans="1:1" ht="12" customHeight="1" x14ac:dyDescent="0.3">
      <c r="A379" s="58"/>
    </row>
    <row r="380" spans="1:1" ht="12" customHeight="1" x14ac:dyDescent="0.3">
      <c r="A380" s="58"/>
    </row>
    <row r="381" spans="1:1" ht="12" customHeight="1" x14ac:dyDescent="0.3">
      <c r="A381" s="58"/>
    </row>
    <row r="382" spans="1:1" ht="12" customHeight="1" x14ac:dyDescent="0.3">
      <c r="A382" s="58"/>
    </row>
    <row r="383" spans="1:1" ht="12" customHeight="1" x14ac:dyDescent="0.3">
      <c r="A383" s="58"/>
    </row>
    <row r="384" spans="1:1" ht="12" customHeight="1" x14ac:dyDescent="0.3">
      <c r="A384" s="58"/>
    </row>
    <row r="385" spans="1:1" ht="12" customHeight="1" x14ac:dyDescent="0.3">
      <c r="A385" s="58"/>
    </row>
    <row r="386" spans="1:1" ht="12" customHeight="1" x14ac:dyDescent="0.3">
      <c r="A386" s="58"/>
    </row>
    <row r="387" spans="1:1" ht="12" customHeight="1" x14ac:dyDescent="0.3">
      <c r="A387" s="58"/>
    </row>
    <row r="388" spans="1:1" ht="12" customHeight="1" x14ac:dyDescent="0.3">
      <c r="A388" s="58"/>
    </row>
    <row r="389" spans="1:1" ht="12" customHeight="1" x14ac:dyDescent="0.3">
      <c r="A389" s="58"/>
    </row>
    <row r="390" spans="1:1" ht="12" customHeight="1" x14ac:dyDescent="0.3">
      <c r="A390" s="58"/>
    </row>
    <row r="391" spans="1:1" ht="12" customHeight="1" x14ac:dyDescent="0.3">
      <c r="A391" s="58"/>
    </row>
    <row r="392" spans="1:1" ht="12" customHeight="1" x14ac:dyDescent="0.3">
      <c r="A392" s="58"/>
    </row>
    <row r="393" spans="1:1" ht="12" customHeight="1" x14ac:dyDescent="0.3">
      <c r="A393" s="58"/>
    </row>
    <row r="394" spans="1:1" ht="12" customHeight="1" x14ac:dyDescent="0.3">
      <c r="A394" s="58"/>
    </row>
    <row r="395" spans="1:1" ht="12" customHeight="1" x14ac:dyDescent="0.3">
      <c r="A395" s="58"/>
    </row>
    <row r="396" spans="1:1" ht="12" customHeight="1" x14ac:dyDescent="0.3">
      <c r="A396" s="58"/>
    </row>
    <row r="397" spans="1:1" ht="12" customHeight="1" x14ac:dyDescent="0.3">
      <c r="A397" s="58"/>
    </row>
    <row r="398" spans="1:1" ht="12" customHeight="1" x14ac:dyDescent="0.3">
      <c r="A398" s="58"/>
    </row>
    <row r="399" spans="1:1" ht="12" customHeight="1" x14ac:dyDescent="0.3">
      <c r="A399" s="58"/>
    </row>
    <row r="400" spans="1:1" ht="12" customHeight="1" x14ac:dyDescent="0.3">
      <c r="A400" s="58"/>
    </row>
    <row r="401" spans="1:1" ht="12" customHeight="1" x14ac:dyDescent="0.3">
      <c r="A401" s="58"/>
    </row>
    <row r="402" spans="1:1" ht="12" customHeight="1" x14ac:dyDescent="0.3">
      <c r="A402" s="58"/>
    </row>
    <row r="403" spans="1:1" ht="12" customHeight="1" x14ac:dyDescent="0.3">
      <c r="A403" s="58"/>
    </row>
    <row r="404" spans="1:1" ht="12" customHeight="1" x14ac:dyDescent="0.3">
      <c r="A404" s="58"/>
    </row>
    <row r="405" spans="1:1" ht="12" customHeight="1" x14ac:dyDescent="0.3">
      <c r="A405" s="58"/>
    </row>
    <row r="406" spans="1:1" ht="12" customHeight="1" x14ac:dyDescent="0.3">
      <c r="A406" s="58"/>
    </row>
    <row r="407" spans="1:1" ht="12" customHeight="1" x14ac:dyDescent="0.3">
      <c r="A407" s="58"/>
    </row>
    <row r="408" spans="1:1" ht="12" customHeight="1" x14ac:dyDescent="0.3">
      <c r="A408" s="58"/>
    </row>
    <row r="409" spans="1:1" ht="12" customHeight="1" x14ac:dyDescent="0.3">
      <c r="A409" s="58"/>
    </row>
    <row r="410" spans="1:1" ht="12" customHeight="1" x14ac:dyDescent="0.3">
      <c r="A410" s="58"/>
    </row>
    <row r="411" spans="1:1" ht="12" customHeight="1" x14ac:dyDescent="0.3">
      <c r="A411" s="58"/>
    </row>
    <row r="412" spans="1:1" ht="12" customHeight="1" x14ac:dyDescent="0.3">
      <c r="A412" s="58"/>
    </row>
    <row r="413" spans="1:1" ht="12" customHeight="1" x14ac:dyDescent="0.3">
      <c r="A413" s="58"/>
    </row>
    <row r="414" spans="1:1" ht="12" customHeight="1" x14ac:dyDescent="0.3">
      <c r="A414" s="58"/>
    </row>
    <row r="415" spans="1:1" ht="12" customHeight="1" x14ac:dyDescent="0.3">
      <c r="A415" s="58"/>
    </row>
    <row r="416" spans="1:1" ht="12" customHeight="1" x14ac:dyDescent="0.3">
      <c r="A416" s="58"/>
    </row>
    <row r="417" spans="1:1" ht="12" customHeight="1" x14ac:dyDescent="0.3">
      <c r="A417" s="58"/>
    </row>
    <row r="418" spans="1:1" ht="12" customHeight="1" x14ac:dyDescent="0.3">
      <c r="A418" s="58"/>
    </row>
    <row r="419" spans="1:1" ht="12" customHeight="1" x14ac:dyDescent="0.3">
      <c r="A419" s="58"/>
    </row>
    <row r="420" spans="1:1" ht="12" customHeight="1" x14ac:dyDescent="0.3">
      <c r="A420" s="58"/>
    </row>
    <row r="421" spans="1:1" ht="12" customHeight="1" x14ac:dyDescent="0.3">
      <c r="A421" s="58"/>
    </row>
    <row r="422" spans="1:1" ht="12" customHeight="1" x14ac:dyDescent="0.3">
      <c r="A422" s="58"/>
    </row>
    <row r="423" spans="1:1" ht="12" customHeight="1" x14ac:dyDescent="0.3">
      <c r="A423" s="58"/>
    </row>
    <row r="424" spans="1:1" ht="12" customHeight="1" x14ac:dyDescent="0.3">
      <c r="A424" s="58"/>
    </row>
    <row r="425" spans="1:1" ht="12" customHeight="1" x14ac:dyDescent="0.3">
      <c r="A425" s="58"/>
    </row>
    <row r="426" spans="1:1" ht="12" customHeight="1" x14ac:dyDescent="0.3">
      <c r="A426" s="58"/>
    </row>
    <row r="427" spans="1:1" ht="12" customHeight="1" x14ac:dyDescent="0.3">
      <c r="A427" s="58"/>
    </row>
    <row r="428" spans="1:1" ht="12" customHeight="1" x14ac:dyDescent="0.3">
      <c r="A428" s="58"/>
    </row>
    <row r="429" spans="1:1" ht="12" customHeight="1" x14ac:dyDescent="0.3">
      <c r="A429" s="58"/>
    </row>
    <row r="430" spans="1:1" ht="12" customHeight="1" x14ac:dyDescent="0.3">
      <c r="A430" s="58"/>
    </row>
    <row r="431" spans="1:1" ht="12" customHeight="1" x14ac:dyDescent="0.3">
      <c r="A431" s="58"/>
    </row>
    <row r="432" spans="1:1" ht="12" customHeight="1" x14ac:dyDescent="0.3">
      <c r="A432" s="58"/>
    </row>
    <row r="433" spans="1:1" ht="12" customHeight="1" x14ac:dyDescent="0.3">
      <c r="A433" s="58"/>
    </row>
    <row r="434" spans="1:1" ht="12" customHeight="1" x14ac:dyDescent="0.3">
      <c r="A434" s="58"/>
    </row>
    <row r="435" spans="1:1" ht="12" customHeight="1" x14ac:dyDescent="0.3">
      <c r="A435" s="58"/>
    </row>
    <row r="436" spans="1:1" ht="12" customHeight="1" x14ac:dyDescent="0.3">
      <c r="A436" s="58"/>
    </row>
    <row r="437" spans="1:1" ht="12" customHeight="1" x14ac:dyDescent="0.3">
      <c r="A437" s="58"/>
    </row>
    <row r="438" spans="1:1" ht="12" customHeight="1" x14ac:dyDescent="0.3">
      <c r="A438" s="58"/>
    </row>
    <row r="439" spans="1:1" ht="12" customHeight="1" x14ac:dyDescent="0.3">
      <c r="A439" s="58"/>
    </row>
    <row r="440" spans="1:1" ht="12" customHeight="1" x14ac:dyDescent="0.3">
      <c r="A440" s="58"/>
    </row>
    <row r="441" spans="1:1" ht="12" customHeight="1" x14ac:dyDescent="0.3">
      <c r="A441" s="58"/>
    </row>
    <row r="442" spans="1:1" ht="12" customHeight="1" x14ac:dyDescent="0.3">
      <c r="A442" s="58"/>
    </row>
    <row r="443" spans="1:1" ht="12" customHeight="1" x14ac:dyDescent="0.3">
      <c r="A443" s="58"/>
    </row>
    <row r="444" spans="1:1" ht="12" customHeight="1" x14ac:dyDescent="0.3">
      <c r="A444" s="58"/>
    </row>
    <row r="445" spans="1:1" ht="12" customHeight="1" x14ac:dyDescent="0.3">
      <c r="A445" s="58"/>
    </row>
    <row r="446" spans="1:1" ht="12" customHeight="1" x14ac:dyDescent="0.3">
      <c r="A446" s="58"/>
    </row>
    <row r="447" spans="1:1" ht="12" customHeight="1" x14ac:dyDescent="0.3">
      <c r="A447" s="58"/>
    </row>
    <row r="448" spans="1:1" ht="12" customHeight="1" x14ac:dyDescent="0.3">
      <c r="A448" s="58"/>
    </row>
    <row r="449" spans="1:1" ht="12" customHeight="1" x14ac:dyDescent="0.3">
      <c r="A449" s="58"/>
    </row>
    <row r="450" spans="1:1" ht="12" customHeight="1" x14ac:dyDescent="0.3">
      <c r="A450" s="58"/>
    </row>
    <row r="451" spans="1:1" ht="12" customHeight="1" x14ac:dyDescent="0.3">
      <c r="A451" s="58"/>
    </row>
    <row r="452" spans="1:1" ht="12" customHeight="1" x14ac:dyDescent="0.3">
      <c r="A452" s="58"/>
    </row>
    <row r="453" spans="1:1" ht="12" customHeight="1" x14ac:dyDescent="0.3">
      <c r="A453" s="58"/>
    </row>
    <row r="454" spans="1:1" ht="12" customHeight="1" x14ac:dyDescent="0.3">
      <c r="A454" s="58"/>
    </row>
    <row r="455" spans="1:1" ht="12" customHeight="1" x14ac:dyDescent="0.3">
      <c r="A455" s="58"/>
    </row>
    <row r="456" spans="1:1" ht="12" customHeight="1" x14ac:dyDescent="0.3">
      <c r="A456" s="58"/>
    </row>
    <row r="457" spans="1:1" ht="12" customHeight="1" x14ac:dyDescent="0.3">
      <c r="A457" s="58"/>
    </row>
    <row r="458" spans="1:1" ht="12" customHeight="1" x14ac:dyDescent="0.3">
      <c r="A458" s="58"/>
    </row>
    <row r="459" spans="1:1" ht="12" customHeight="1" x14ac:dyDescent="0.3">
      <c r="A459" s="58"/>
    </row>
    <row r="460" spans="1:1" ht="12" customHeight="1" x14ac:dyDescent="0.3">
      <c r="A460" s="58"/>
    </row>
    <row r="461" spans="1:1" ht="12" customHeight="1" x14ac:dyDescent="0.3">
      <c r="A461" s="58"/>
    </row>
    <row r="462" spans="1:1" ht="12" customHeight="1" x14ac:dyDescent="0.3">
      <c r="A462" s="58"/>
    </row>
    <row r="463" spans="1:1" ht="12" customHeight="1" x14ac:dyDescent="0.3">
      <c r="A463" s="58"/>
    </row>
    <row r="464" spans="1:1" ht="12" customHeight="1" x14ac:dyDescent="0.3">
      <c r="A464" s="58"/>
    </row>
    <row r="465" spans="1:1" ht="12" customHeight="1" x14ac:dyDescent="0.3">
      <c r="A465" s="58"/>
    </row>
    <row r="466" spans="1:1" ht="12" customHeight="1" x14ac:dyDescent="0.3">
      <c r="A466" s="58"/>
    </row>
    <row r="467" spans="1:1" ht="12" customHeight="1" x14ac:dyDescent="0.3">
      <c r="A467" s="58"/>
    </row>
    <row r="468" spans="1:1" ht="12" customHeight="1" x14ac:dyDescent="0.3">
      <c r="A468" s="58"/>
    </row>
    <row r="469" spans="1:1" ht="12" customHeight="1" x14ac:dyDescent="0.3">
      <c r="A469" s="58"/>
    </row>
    <row r="470" spans="1:1" ht="12" customHeight="1" x14ac:dyDescent="0.3">
      <c r="A470" s="58"/>
    </row>
    <row r="471" spans="1:1" ht="12" customHeight="1" x14ac:dyDescent="0.3">
      <c r="A471" s="58"/>
    </row>
    <row r="472" spans="1:1" ht="12" customHeight="1" x14ac:dyDescent="0.3">
      <c r="A472" s="58"/>
    </row>
    <row r="473" spans="1:1" ht="12" customHeight="1" x14ac:dyDescent="0.3">
      <c r="A473" s="58"/>
    </row>
    <row r="474" spans="1:1" ht="12" customHeight="1" x14ac:dyDescent="0.3">
      <c r="A474" s="58"/>
    </row>
    <row r="475" spans="1:1" ht="12" customHeight="1" x14ac:dyDescent="0.3">
      <c r="A475" s="58"/>
    </row>
    <row r="476" spans="1:1" ht="12" customHeight="1" x14ac:dyDescent="0.3">
      <c r="A476" s="58"/>
    </row>
    <row r="477" spans="1:1" ht="12" customHeight="1" x14ac:dyDescent="0.3">
      <c r="A477" s="58"/>
    </row>
    <row r="478" spans="1:1" ht="12" customHeight="1" x14ac:dyDescent="0.3">
      <c r="A478" s="58"/>
    </row>
    <row r="479" spans="1:1" ht="12" customHeight="1" x14ac:dyDescent="0.3">
      <c r="A479" s="58"/>
    </row>
    <row r="480" spans="1:1" ht="12" customHeight="1" x14ac:dyDescent="0.3">
      <c r="A480" s="58"/>
    </row>
    <row r="481" spans="1:1" ht="12" customHeight="1" x14ac:dyDescent="0.3">
      <c r="A481" s="58"/>
    </row>
    <row r="482" spans="1:1" ht="12" customHeight="1" x14ac:dyDescent="0.3">
      <c r="A482" s="58"/>
    </row>
    <row r="483" spans="1:1" ht="12" customHeight="1" x14ac:dyDescent="0.3">
      <c r="A483" s="58"/>
    </row>
    <row r="484" spans="1:1" ht="12" customHeight="1" x14ac:dyDescent="0.3">
      <c r="A484" s="58"/>
    </row>
    <row r="485" spans="1:1" ht="12" customHeight="1" x14ac:dyDescent="0.3">
      <c r="A485" s="58"/>
    </row>
    <row r="486" spans="1:1" ht="12" customHeight="1" x14ac:dyDescent="0.3">
      <c r="A486" s="58"/>
    </row>
    <row r="487" spans="1:1" ht="12" customHeight="1" x14ac:dyDescent="0.3">
      <c r="A487" s="58"/>
    </row>
    <row r="488" spans="1:1" ht="12" customHeight="1" x14ac:dyDescent="0.3">
      <c r="A488" s="58"/>
    </row>
    <row r="489" spans="1:1" ht="12" customHeight="1" x14ac:dyDescent="0.3">
      <c r="A489" s="58"/>
    </row>
    <row r="490" spans="1:1" ht="12" customHeight="1" x14ac:dyDescent="0.3">
      <c r="A490" s="58"/>
    </row>
    <row r="491" spans="1:1" ht="12" customHeight="1" x14ac:dyDescent="0.3">
      <c r="A491" s="58"/>
    </row>
    <row r="492" spans="1:1" ht="12" customHeight="1" x14ac:dyDescent="0.3">
      <c r="A492" s="58"/>
    </row>
    <row r="493" spans="1:1" ht="12" customHeight="1" x14ac:dyDescent="0.3">
      <c r="A493" s="58"/>
    </row>
    <row r="494" spans="1:1" ht="12" customHeight="1" x14ac:dyDescent="0.3">
      <c r="A494" s="58"/>
    </row>
    <row r="495" spans="1:1" ht="12" customHeight="1" x14ac:dyDescent="0.3">
      <c r="A495" s="58"/>
    </row>
    <row r="496" spans="1:1" ht="12" customHeight="1" x14ac:dyDescent="0.3">
      <c r="A496" s="58"/>
    </row>
    <row r="497" spans="1:1" ht="12" customHeight="1" x14ac:dyDescent="0.3">
      <c r="A497" s="58"/>
    </row>
    <row r="498" spans="1:1" ht="12" customHeight="1" x14ac:dyDescent="0.3">
      <c r="A498" s="58"/>
    </row>
    <row r="499" spans="1:1" ht="12" customHeight="1" x14ac:dyDescent="0.3">
      <c r="A499" s="58"/>
    </row>
    <row r="500" spans="1:1" ht="12" customHeight="1" x14ac:dyDescent="0.3">
      <c r="A500" s="58"/>
    </row>
    <row r="501" spans="1:1" ht="12" customHeight="1" x14ac:dyDescent="0.3">
      <c r="A501" s="58"/>
    </row>
    <row r="502" spans="1:1" ht="12" customHeight="1" x14ac:dyDescent="0.3">
      <c r="A502" s="58"/>
    </row>
    <row r="503" spans="1:1" ht="12" customHeight="1" x14ac:dyDescent="0.3">
      <c r="A503" s="58"/>
    </row>
    <row r="504" spans="1:1" ht="12" customHeight="1" x14ac:dyDescent="0.3">
      <c r="A504" s="58"/>
    </row>
    <row r="505" spans="1:1" ht="12" customHeight="1" x14ac:dyDescent="0.3">
      <c r="A505" s="58"/>
    </row>
    <row r="506" spans="1:1" ht="12" customHeight="1" x14ac:dyDescent="0.3">
      <c r="A506" s="58"/>
    </row>
    <row r="507" spans="1:1" ht="12" customHeight="1" x14ac:dyDescent="0.3">
      <c r="A507" s="58"/>
    </row>
    <row r="508" spans="1:1" ht="12" customHeight="1" x14ac:dyDescent="0.3">
      <c r="A508" s="58"/>
    </row>
    <row r="509" spans="1:1" ht="12" customHeight="1" x14ac:dyDescent="0.3">
      <c r="A509" s="58"/>
    </row>
    <row r="510" spans="1:1" ht="12" customHeight="1" x14ac:dyDescent="0.3">
      <c r="A510" s="58"/>
    </row>
    <row r="511" spans="1:1" ht="12" customHeight="1" x14ac:dyDescent="0.3">
      <c r="A511" s="58"/>
    </row>
    <row r="512" spans="1:1" ht="12" customHeight="1" x14ac:dyDescent="0.3">
      <c r="A512" s="58"/>
    </row>
    <row r="513" spans="1:1" ht="12" customHeight="1" x14ac:dyDescent="0.3">
      <c r="A513" s="58"/>
    </row>
    <row r="514" spans="1:1" ht="12" customHeight="1" x14ac:dyDescent="0.3">
      <c r="A514" s="58"/>
    </row>
    <row r="515" spans="1:1" ht="12" customHeight="1" x14ac:dyDescent="0.3">
      <c r="A515" s="58"/>
    </row>
    <row r="516" spans="1:1" ht="12" customHeight="1" x14ac:dyDescent="0.3">
      <c r="A516" s="58"/>
    </row>
    <row r="517" spans="1:1" ht="12" customHeight="1" x14ac:dyDescent="0.3">
      <c r="A517" s="58"/>
    </row>
    <row r="518" spans="1:1" ht="12" customHeight="1" x14ac:dyDescent="0.3">
      <c r="A518" s="58"/>
    </row>
    <row r="519" spans="1:1" ht="12" customHeight="1" x14ac:dyDescent="0.3">
      <c r="A519" s="58"/>
    </row>
    <row r="520" spans="1:1" ht="12" customHeight="1" x14ac:dyDescent="0.3">
      <c r="A520" s="58"/>
    </row>
    <row r="521" spans="1:1" ht="12" customHeight="1" x14ac:dyDescent="0.3">
      <c r="A521" s="58"/>
    </row>
    <row r="522" spans="1:1" ht="12" customHeight="1" x14ac:dyDescent="0.3">
      <c r="A522" s="58"/>
    </row>
    <row r="523" spans="1:1" ht="12" customHeight="1" x14ac:dyDescent="0.3">
      <c r="A523" s="58"/>
    </row>
    <row r="524" spans="1:1" ht="12" customHeight="1" x14ac:dyDescent="0.3">
      <c r="A524" s="58"/>
    </row>
    <row r="525" spans="1:1" ht="12" customHeight="1" x14ac:dyDescent="0.3">
      <c r="A525" s="58"/>
    </row>
    <row r="526" spans="1:1" ht="12" customHeight="1" x14ac:dyDescent="0.3">
      <c r="A526" s="58"/>
    </row>
    <row r="527" spans="1:1" ht="12" customHeight="1" x14ac:dyDescent="0.3">
      <c r="A527" s="58"/>
    </row>
    <row r="528" spans="1:1" ht="12" customHeight="1" x14ac:dyDescent="0.3">
      <c r="A528" s="58"/>
    </row>
    <row r="529" spans="1:1" ht="12" customHeight="1" x14ac:dyDescent="0.3">
      <c r="A529" s="58"/>
    </row>
    <row r="530" spans="1:1" ht="12" customHeight="1" x14ac:dyDescent="0.3">
      <c r="A530" s="58"/>
    </row>
    <row r="531" spans="1:1" ht="12" customHeight="1" x14ac:dyDescent="0.3">
      <c r="A531" s="58"/>
    </row>
    <row r="532" spans="1:1" ht="12" customHeight="1" x14ac:dyDescent="0.3">
      <c r="A532" s="58"/>
    </row>
    <row r="533" spans="1:1" ht="12" customHeight="1" x14ac:dyDescent="0.3">
      <c r="A533" s="58"/>
    </row>
    <row r="534" spans="1:1" ht="12" customHeight="1" x14ac:dyDescent="0.3">
      <c r="A534" s="58"/>
    </row>
    <row r="535" spans="1:1" ht="12" customHeight="1" x14ac:dyDescent="0.3">
      <c r="A535" s="58"/>
    </row>
    <row r="536" spans="1:1" ht="12" customHeight="1" x14ac:dyDescent="0.3">
      <c r="A536" s="58"/>
    </row>
    <row r="537" spans="1:1" ht="12" customHeight="1" x14ac:dyDescent="0.3">
      <c r="A537" s="58"/>
    </row>
    <row r="538" spans="1:1" ht="12" customHeight="1" x14ac:dyDescent="0.3">
      <c r="A538" s="58"/>
    </row>
    <row r="539" spans="1:1" ht="12" customHeight="1" x14ac:dyDescent="0.3">
      <c r="A539" s="58"/>
    </row>
    <row r="540" spans="1:1" ht="12" customHeight="1" x14ac:dyDescent="0.3">
      <c r="A540" s="58"/>
    </row>
    <row r="541" spans="1:1" ht="12" customHeight="1" x14ac:dyDescent="0.3">
      <c r="A541" s="58"/>
    </row>
    <row r="542" spans="1:1" ht="12" customHeight="1" x14ac:dyDescent="0.3">
      <c r="A542" s="58"/>
    </row>
    <row r="543" spans="1:1" ht="12" customHeight="1" x14ac:dyDescent="0.3">
      <c r="A543" s="58"/>
    </row>
    <row r="544" spans="1:1" ht="12" customHeight="1" x14ac:dyDescent="0.3">
      <c r="A544" s="58"/>
    </row>
    <row r="545" spans="1:1" ht="12" customHeight="1" x14ac:dyDescent="0.3">
      <c r="A545" s="58"/>
    </row>
    <row r="546" spans="1:1" ht="12" customHeight="1" x14ac:dyDescent="0.3">
      <c r="A546" s="58"/>
    </row>
    <row r="547" spans="1:1" ht="12" customHeight="1" x14ac:dyDescent="0.3">
      <c r="A547" s="58"/>
    </row>
    <row r="548" spans="1:1" ht="12" customHeight="1" x14ac:dyDescent="0.3">
      <c r="A548" s="58"/>
    </row>
    <row r="549" spans="1:1" ht="12" customHeight="1" x14ac:dyDescent="0.3">
      <c r="A549" s="58"/>
    </row>
    <row r="550" spans="1:1" ht="12" customHeight="1" x14ac:dyDescent="0.3">
      <c r="A550" s="58"/>
    </row>
    <row r="551" spans="1:1" ht="12" customHeight="1" x14ac:dyDescent="0.3">
      <c r="A551" s="58"/>
    </row>
    <row r="552" spans="1:1" ht="12" customHeight="1" x14ac:dyDescent="0.3">
      <c r="A552" s="58"/>
    </row>
    <row r="553" spans="1:1" ht="12" customHeight="1" x14ac:dyDescent="0.3">
      <c r="A553" s="58"/>
    </row>
    <row r="554" spans="1:1" ht="12" customHeight="1" x14ac:dyDescent="0.3">
      <c r="A554" s="58"/>
    </row>
    <row r="555" spans="1:1" ht="12" customHeight="1" x14ac:dyDescent="0.3">
      <c r="A555" s="58"/>
    </row>
    <row r="556" spans="1:1" ht="12" customHeight="1" x14ac:dyDescent="0.3">
      <c r="A556" s="58"/>
    </row>
    <row r="557" spans="1:1" ht="12" customHeight="1" x14ac:dyDescent="0.3">
      <c r="A557" s="58"/>
    </row>
    <row r="558" spans="1:1" ht="12" customHeight="1" x14ac:dyDescent="0.3">
      <c r="A558" s="58"/>
    </row>
    <row r="559" spans="1:1" ht="12" customHeight="1" x14ac:dyDescent="0.3">
      <c r="A559" s="58"/>
    </row>
    <row r="560" spans="1:1" ht="12" customHeight="1" x14ac:dyDescent="0.3">
      <c r="A560" s="58"/>
    </row>
    <row r="561" spans="1:1" ht="12" customHeight="1" x14ac:dyDescent="0.3">
      <c r="A561" s="58"/>
    </row>
    <row r="562" spans="1:1" ht="12" customHeight="1" x14ac:dyDescent="0.3">
      <c r="A562" s="58"/>
    </row>
    <row r="563" spans="1:1" ht="12" customHeight="1" x14ac:dyDescent="0.3">
      <c r="A563" s="58"/>
    </row>
    <row r="564" spans="1:1" ht="12" customHeight="1" x14ac:dyDescent="0.3">
      <c r="A564" s="58"/>
    </row>
    <row r="565" spans="1:1" ht="12" customHeight="1" x14ac:dyDescent="0.3">
      <c r="A565" s="58"/>
    </row>
    <row r="566" spans="1:1" ht="12" customHeight="1" x14ac:dyDescent="0.3">
      <c r="A566" s="58"/>
    </row>
    <row r="567" spans="1:1" ht="12" customHeight="1" x14ac:dyDescent="0.3">
      <c r="A567" s="58"/>
    </row>
    <row r="568" spans="1:1" ht="12" customHeight="1" x14ac:dyDescent="0.3">
      <c r="A568" s="58"/>
    </row>
    <row r="569" spans="1:1" ht="12" customHeight="1" x14ac:dyDescent="0.3">
      <c r="A569" s="58"/>
    </row>
    <row r="570" spans="1:1" ht="12" customHeight="1" x14ac:dyDescent="0.3">
      <c r="A570" s="58"/>
    </row>
    <row r="571" spans="1:1" ht="12" customHeight="1" x14ac:dyDescent="0.3">
      <c r="A571" s="58"/>
    </row>
    <row r="572" spans="1:1" ht="12" customHeight="1" x14ac:dyDescent="0.3">
      <c r="A572" s="58"/>
    </row>
    <row r="573" spans="1:1" ht="12" customHeight="1" x14ac:dyDescent="0.3">
      <c r="A573" s="58"/>
    </row>
    <row r="574" spans="1:1" ht="12" customHeight="1" x14ac:dyDescent="0.3">
      <c r="A574" s="58"/>
    </row>
    <row r="575" spans="1:1" ht="12" customHeight="1" x14ac:dyDescent="0.3">
      <c r="A575" s="58"/>
    </row>
    <row r="576" spans="1:1" ht="12" customHeight="1" x14ac:dyDescent="0.3">
      <c r="A576" s="58"/>
    </row>
    <row r="577" spans="1:1" ht="12" customHeight="1" x14ac:dyDescent="0.3">
      <c r="A577" s="58"/>
    </row>
    <row r="578" spans="1:1" ht="12" customHeight="1" x14ac:dyDescent="0.3">
      <c r="A578" s="58"/>
    </row>
    <row r="579" spans="1:1" ht="12" customHeight="1" x14ac:dyDescent="0.3">
      <c r="A579" s="58"/>
    </row>
    <row r="580" spans="1:1" ht="12" customHeight="1" x14ac:dyDescent="0.3">
      <c r="A580" s="58"/>
    </row>
    <row r="581" spans="1:1" ht="12" customHeight="1" x14ac:dyDescent="0.3">
      <c r="A581" s="58"/>
    </row>
    <row r="582" spans="1:1" ht="12" customHeight="1" x14ac:dyDescent="0.3">
      <c r="A582" s="58"/>
    </row>
    <row r="583" spans="1:1" ht="12" customHeight="1" x14ac:dyDescent="0.3">
      <c r="A583" s="58"/>
    </row>
    <row r="584" spans="1:1" ht="12" customHeight="1" x14ac:dyDescent="0.3">
      <c r="A584" s="58"/>
    </row>
    <row r="585" spans="1:1" ht="12" customHeight="1" x14ac:dyDescent="0.3">
      <c r="A585" s="58"/>
    </row>
    <row r="586" spans="1:1" ht="12" customHeight="1" x14ac:dyDescent="0.3">
      <c r="A586" s="58"/>
    </row>
    <row r="587" spans="1:1" ht="12" customHeight="1" x14ac:dyDescent="0.3">
      <c r="A587" s="58"/>
    </row>
    <row r="588" spans="1:1" ht="12" customHeight="1" x14ac:dyDescent="0.3">
      <c r="A588" s="58"/>
    </row>
    <row r="589" spans="1:1" ht="12" customHeight="1" x14ac:dyDescent="0.3">
      <c r="A589" s="58"/>
    </row>
    <row r="590" spans="1:1" ht="12" customHeight="1" x14ac:dyDescent="0.3">
      <c r="A590" s="58"/>
    </row>
    <row r="591" spans="1:1" ht="12" customHeight="1" x14ac:dyDescent="0.3">
      <c r="A591" s="58"/>
    </row>
    <row r="592" spans="1:1" ht="12" customHeight="1" x14ac:dyDescent="0.3">
      <c r="A592" s="58"/>
    </row>
    <row r="593" spans="1:1" ht="12" customHeight="1" x14ac:dyDescent="0.3">
      <c r="A593" s="58"/>
    </row>
    <row r="594" spans="1:1" ht="12" customHeight="1" x14ac:dyDescent="0.3">
      <c r="A594" s="58"/>
    </row>
    <row r="595" spans="1:1" ht="12" customHeight="1" x14ac:dyDescent="0.3">
      <c r="A595" s="58"/>
    </row>
    <row r="596" spans="1:1" ht="12" customHeight="1" x14ac:dyDescent="0.3">
      <c r="A596" s="58"/>
    </row>
    <row r="597" spans="1:1" ht="12" customHeight="1" x14ac:dyDescent="0.3">
      <c r="A597" s="58"/>
    </row>
    <row r="598" spans="1:1" ht="12" customHeight="1" x14ac:dyDescent="0.3">
      <c r="A598" s="58"/>
    </row>
    <row r="599" spans="1:1" ht="12" customHeight="1" x14ac:dyDescent="0.3">
      <c r="A599" s="58"/>
    </row>
    <row r="600" spans="1:1" ht="12" customHeight="1" x14ac:dyDescent="0.3">
      <c r="A600" s="58"/>
    </row>
    <row r="601" spans="1:1" ht="12" customHeight="1" x14ac:dyDescent="0.3">
      <c r="A601" s="58"/>
    </row>
    <row r="602" spans="1:1" ht="12" customHeight="1" x14ac:dyDescent="0.3">
      <c r="A602" s="58"/>
    </row>
    <row r="603" spans="1:1" ht="12" customHeight="1" x14ac:dyDescent="0.3">
      <c r="A603" s="58"/>
    </row>
    <row r="604" spans="1:1" ht="12" customHeight="1" x14ac:dyDescent="0.3">
      <c r="A604" s="58"/>
    </row>
    <row r="605" spans="1:1" ht="12" customHeight="1" x14ac:dyDescent="0.3">
      <c r="A605" s="58"/>
    </row>
    <row r="606" spans="1:1" ht="12" customHeight="1" x14ac:dyDescent="0.3">
      <c r="A606" s="58"/>
    </row>
    <row r="607" spans="1:1" ht="12" customHeight="1" x14ac:dyDescent="0.3">
      <c r="A607" s="58"/>
    </row>
    <row r="608" spans="1:1" ht="12" customHeight="1" x14ac:dyDescent="0.3">
      <c r="A608" s="58"/>
    </row>
    <row r="609" spans="1:1" ht="12" customHeight="1" x14ac:dyDescent="0.3">
      <c r="A609" s="58"/>
    </row>
    <row r="610" spans="1:1" ht="12" customHeight="1" x14ac:dyDescent="0.3">
      <c r="A610" s="58"/>
    </row>
    <row r="611" spans="1:1" ht="12" customHeight="1" x14ac:dyDescent="0.3">
      <c r="A611" s="58"/>
    </row>
    <row r="612" spans="1:1" ht="12" customHeight="1" x14ac:dyDescent="0.3">
      <c r="A612" s="58"/>
    </row>
    <row r="613" spans="1:1" ht="12" customHeight="1" x14ac:dyDescent="0.3">
      <c r="A613" s="58"/>
    </row>
    <row r="614" spans="1:1" ht="12" customHeight="1" x14ac:dyDescent="0.3">
      <c r="A614" s="58"/>
    </row>
    <row r="615" spans="1:1" ht="12" customHeight="1" x14ac:dyDescent="0.3">
      <c r="A615" s="58"/>
    </row>
    <row r="616" spans="1:1" ht="12" customHeight="1" x14ac:dyDescent="0.3">
      <c r="A616" s="58"/>
    </row>
    <row r="617" spans="1:1" ht="12" customHeight="1" x14ac:dyDescent="0.3">
      <c r="A617" s="58"/>
    </row>
    <row r="618" spans="1:1" ht="12" customHeight="1" x14ac:dyDescent="0.3">
      <c r="A618" s="58"/>
    </row>
    <row r="619" spans="1:1" ht="12" customHeight="1" x14ac:dyDescent="0.3">
      <c r="A619" s="58"/>
    </row>
    <row r="620" spans="1:1" ht="12" customHeight="1" x14ac:dyDescent="0.3">
      <c r="A620" s="58"/>
    </row>
    <row r="621" spans="1:1" ht="12" customHeight="1" x14ac:dyDescent="0.3">
      <c r="A621" s="58"/>
    </row>
    <row r="622" spans="1:1" ht="12" customHeight="1" x14ac:dyDescent="0.3">
      <c r="A622" s="58"/>
    </row>
    <row r="623" spans="1:1" ht="12" customHeight="1" x14ac:dyDescent="0.3">
      <c r="A623" s="58"/>
    </row>
    <row r="624" spans="1:1" ht="12" customHeight="1" x14ac:dyDescent="0.3">
      <c r="A624" s="58"/>
    </row>
    <row r="625" spans="1:1" ht="12" customHeight="1" x14ac:dyDescent="0.3">
      <c r="A625" s="58"/>
    </row>
    <row r="626" spans="1:1" ht="12" customHeight="1" x14ac:dyDescent="0.3">
      <c r="A626" s="58"/>
    </row>
    <row r="627" spans="1:1" ht="12" customHeight="1" x14ac:dyDescent="0.3">
      <c r="A627" s="58"/>
    </row>
    <row r="628" spans="1:1" ht="12" customHeight="1" x14ac:dyDescent="0.3">
      <c r="A628" s="58"/>
    </row>
    <row r="629" spans="1:1" ht="12" customHeight="1" x14ac:dyDescent="0.3">
      <c r="A629" s="58"/>
    </row>
    <row r="630" spans="1:1" ht="12" customHeight="1" x14ac:dyDescent="0.3">
      <c r="A630" s="58"/>
    </row>
    <row r="631" spans="1:1" ht="12" customHeight="1" x14ac:dyDescent="0.3">
      <c r="A631" s="58"/>
    </row>
    <row r="632" spans="1:1" ht="12" customHeight="1" x14ac:dyDescent="0.3">
      <c r="A632" s="58"/>
    </row>
    <row r="633" spans="1:1" ht="12" customHeight="1" x14ac:dyDescent="0.3">
      <c r="A633" s="58"/>
    </row>
    <row r="634" spans="1:1" ht="12" customHeight="1" x14ac:dyDescent="0.3">
      <c r="A634" s="58"/>
    </row>
    <row r="635" spans="1:1" ht="12" customHeight="1" x14ac:dyDescent="0.3">
      <c r="A635" s="58"/>
    </row>
    <row r="636" spans="1:1" ht="12" customHeight="1" x14ac:dyDescent="0.3">
      <c r="A636" s="58"/>
    </row>
    <row r="637" spans="1:1" ht="12" customHeight="1" x14ac:dyDescent="0.3">
      <c r="A637" s="58"/>
    </row>
    <row r="638" spans="1:1" ht="12" customHeight="1" x14ac:dyDescent="0.3">
      <c r="A638" s="58"/>
    </row>
    <row r="639" spans="1:1" ht="12" customHeight="1" x14ac:dyDescent="0.3">
      <c r="A639" s="58"/>
    </row>
    <row r="640" spans="1:1" ht="12" customHeight="1" x14ac:dyDescent="0.3">
      <c r="A640" s="58"/>
    </row>
    <row r="641" spans="1:1" ht="12" customHeight="1" x14ac:dyDescent="0.3">
      <c r="A641" s="58"/>
    </row>
    <row r="642" spans="1:1" ht="12" customHeight="1" x14ac:dyDescent="0.3">
      <c r="A642" s="58"/>
    </row>
    <row r="643" spans="1:1" ht="12" customHeight="1" x14ac:dyDescent="0.3">
      <c r="A643" s="58"/>
    </row>
    <row r="644" spans="1:1" ht="12" customHeight="1" x14ac:dyDescent="0.3">
      <c r="A644" s="58"/>
    </row>
    <row r="645" spans="1:1" ht="12" customHeight="1" x14ac:dyDescent="0.3">
      <c r="A645" s="58"/>
    </row>
    <row r="646" spans="1:1" ht="12" customHeight="1" x14ac:dyDescent="0.3">
      <c r="A646" s="58"/>
    </row>
    <row r="647" spans="1:1" ht="12" customHeight="1" x14ac:dyDescent="0.3">
      <c r="A647" s="58"/>
    </row>
    <row r="648" spans="1:1" ht="12" customHeight="1" x14ac:dyDescent="0.3">
      <c r="A648" s="58"/>
    </row>
    <row r="649" spans="1:1" ht="12" customHeight="1" x14ac:dyDescent="0.3">
      <c r="A649" s="58"/>
    </row>
    <row r="650" spans="1:1" ht="12" customHeight="1" x14ac:dyDescent="0.3">
      <c r="A650" s="58"/>
    </row>
    <row r="651" spans="1:1" ht="12" customHeight="1" x14ac:dyDescent="0.3">
      <c r="A651" s="58"/>
    </row>
    <row r="652" spans="1:1" ht="12" customHeight="1" x14ac:dyDescent="0.3">
      <c r="A652" s="58"/>
    </row>
    <row r="653" spans="1:1" ht="12" customHeight="1" x14ac:dyDescent="0.3">
      <c r="A653" s="58"/>
    </row>
    <row r="654" spans="1:1" ht="12" customHeight="1" x14ac:dyDescent="0.3">
      <c r="A654" s="58"/>
    </row>
    <row r="655" spans="1:1" ht="12" customHeight="1" x14ac:dyDescent="0.3">
      <c r="A655" s="58"/>
    </row>
    <row r="656" spans="1:1" ht="12" customHeight="1" x14ac:dyDescent="0.3">
      <c r="A656" s="58"/>
    </row>
    <row r="657" spans="1:1" ht="12" customHeight="1" x14ac:dyDescent="0.3">
      <c r="A657" s="58"/>
    </row>
    <row r="658" spans="1:1" ht="12" customHeight="1" x14ac:dyDescent="0.3">
      <c r="A658" s="58"/>
    </row>
    <row r="659" spans="1:1" ht="12" customHeight="1" x14ac:dyDescent="0.3">
      <c r="A659" s="58"/>
    </row>
    <row r="660" spans="1:1" ht="12" customHeight="1" x14ac:dyDescent="0.3">
      <c r="A660" s="58"/>
    </row>
    <row r="661" spans="1:1" ht="12" customHeight="1" x14ac:dyDescent="0.3">
      <c r="A661" s="58"/>
    </row>
    <row r="662" spans="1:1" ht="12" customHeight="1" x14ac:dyDescent="0.3">
      <c r="A662" s="58"/>
    </row>
    <row r="663" spans="1:1" ht="12" customHeight="1" x14ac:dyDescent="0.3">
      <c r="A663" s="58"/>
    </row>
    <row r="664" spans="1:1" ht="12" customHeight="1" x14ac:dyDescent="0.3">
      <c r="A664" s="58"/>
    </row>
    <row r="665" spans="1:1" ht="12" customHeight="1" x14ac:dyDescent="0.3">
      <c r="A665" s="58"/>
    </row>
    <row r="666" spans="1:1" ht="12" customHeight="1" x14ac:dyDescent="0.3">
      <c r="A666" s="58"/>
    </row>
    <row r="667" spans="1:1" ht="12" customHeight="1" x14ac:dyDescent="0.3">
      <c r="A667" s="58"/>
    </row>
    <row r="668" spans="1:1" ht="12" customHeight="1" x14ac:dyDescent="0.3">
      <c r="A668" s="58"/>
    </row>
    <row r="669" spans="1:1" ht="12" customHeight="1" x14ac:dyDescent="0.3">
      <c r="A669" s="58"/>
    </row>
    <row r="670" spans="1:1" ht="12" customHeight="1" x14ac:dyDescent="0.3">
      <c r="A670" s="58"/>
    </row>
    <row r="671" spans="1:1" ht="12" customHeight="1" x14ac:dyDescent="0.3">
      <c r="A671" s="58"/>
    </row>
    <row r="672" spans="1:1" ht="12" customHeight="1" x14ac:dyDescent="0.3">
      <c r="A672" s="58"/>
    </row>
    <row r="673" spans="1:1" ht="12" customHeight="1" x14ac:dyDescent="0.3">
      <c r="A673" s="58"/>
    </row>
    <row r="674" spans="1:1" ht="12" customHeight="1" x14ac:dyDescent="0.3">
      <c r="A674" s="58"/>
    </row>
    <row r="675" spans="1:1" ht="12" customHeight="1" x14ac:dyDescent="0.3">
      <c r="A675" s="58"/>
    </row>
    <row r="676" spans="1:1" ht="12" customHeight="1" x14ac:dyDescent="0.3">
      <c r="A676" s="58"/>
    </row>
    <row r="677" spans="1:1" ht="12" customHeight="1" x14ac:dyDescent="0.3">
      <c r="A677" s="58"/>
    </row>
    <row r="678" spans="1:1" ht="12" customHeight="1" x14ac:dyDescent="0.3">
      <c r="A678" s="58"/>
    </row>
    <row r="679" spans="1:1" ht="12" customHeight="1" x14ac:dyDescent="0.3">
      <c r="A679" s="58"/>
    </row>
    <row r="680" spans="1:1" ht="12" customHeight="1" x14ac:dyDescent="0.3">
      <c r="A680" s="58"/>
    </row>
    <row r="681" spans="1:1" ht="12" customHeight="1" x14ac:dyDescent="0.3">
      <c r="A681" s="58"/>
    </row>
    <row r="682" spans="1:1" ht="12" customHeight="1" x14ac:dyDescent="0.3">
      <c r="A682" s="58"/>
    </row>
    <row r="683" spans="1:1" ht="12" customHeight="1" x14ac:dyDescent="0.3">
      <c r="A683" s="58"/>
    </row>
    <row r="684" spans="1:1" ht="12" customHeight="1" x14ac:dyDescent="0.3">
      <c r="A684" s="58"/>
    </row>
    <row r="685" spans="1:1" ht="12" customHeight="1" x14ac:dyDescent="0.3">
      <c r="A685" s="58"/>
    </row>
    <row r="686" spans="1:1" ht="12" customHeight="1" x14ac:dyDescent="0.3">
      <c r="A686" s="58"/>
    </row>
    <row r="687" spans="1:1" ht="12" customHeight="1" x14ac:dyDescent="0.3">
      <c r="A687" s="58"/>
    </row>
    <row r="688" spans="1:1" ht="12" customHeight="1" x14ac:dyDescent="0.3">
      <c r="A688" s="58"/>
    </row>
    <row r="689" spans="1:1" ht="12" customHeight="1" x14ac:dyDescent="0.3">
      <c r="A689" s="58"/>
    </row>
    <row r="690" spans="1:1" ht="12" customHeight="1" x14ac:dyDescent="0.3">
      <c r="A690" s="58"/>
    </row>
    <row r="691" spans="1:1" ht="12" customHeight="1" x14ac:dyDescent="0.3">
      <c r="A691" s="58"/>
    </row>
    <row r="692" spans="1:1" ht="12" customHeight="1" x14ac:dyDescent="0.3">
      <c r="A692" s="58"/>
    </row>
    <row r="693" spans="1:1" ht="12" customHeight="1" x14ac:dyDescent="0.3">
      <c r="A693" s="58"/>
    </row>
    <row r="694" spans="1:1" ht="12" customHeight="1" x14ac:dyDescent="0.3">
      <c r="A694" s="58"/>
    </row>
    <row r="695" spans="1:1" ht="12" customHeight="1" x14ac:dyDescent="0.3">
      <c r="A695" s="58"/>
    </row>
    <row r="696" spans="1:1" ht="12" customHeight="1" x14ac:dyDescent="0.3">
      <c r="A696" s="58"/>
    </row>
    <row r="697" spans="1:1" ht="12" customHeight="1" x14ac:dyDescent="0.3">
      <c r="A697" s="58"/>
    </row>
    <row r="698" spans="1:1" ht="12" customHeight="1" x14ac:dyDescent="0.3">
      <c r="A698" s="58"/>
    </row>
    <row r="699" spans="1:1" ht="12" customHeight="1" x14ac:dyDescent="0.3">
      <c r="A699" s="58"/>
    </row>
    <row r="700" spans="1:1" ht="12" customHeight="1" x14ac:dyDescent="0.3">
      <c r="A700" s="58"/>
    </row>
    <row r="701" spans="1:1" ht="12" customHeight="1" x14ac:dyDescent="0.3">
      <c r="A701" s="58"/>
    </row>
    <row r="702" spans="1:1" ht="12" customHeight="1" x14ac:dyDescent="0.3">
      <c r="A702" s="58"/>
    </row>
    <row r="703" spans="1:1" ht="12" customHeight="1" x14ac:dyDescent="0.3">
      <c r="A703" s="58"/>
    </row>
    <row r="704" spans="1:1" ht="12" customHeight="1" x14ac:dyDescent="0.3">
      <c r="A704" s="58"/>
    </row>
    <row r="705" spans="1:1" ht="12" customHeight="1" x14ac:dyDescent="0.3">
      <c r="A705" s="58"/>
    </row>
    <row r="706" spans="1:1" ht="12" customHeight="1" x14ac:dyDescent="0.3">
      <c r="A706" s="58"/>
    </row>
    <row r="707" spans="1:1" ht="12" customHeight="1" x14ac:dyDescent="0.3">
      <c r="A707" s="58"/>
    </row>
    <row r="708" spans="1:1" ht="12" customHeight="1" x14ac:dyDescent="0.3">
      <c r="A708" s="58"/>
    </row>
    <row r="709" spans="1:1" ht="12" customHeight="1" x14ac:dyDescent="0.3">
      <c r="A709" s="58"/>
    </row>
    <row r="710" spans="1:1" ht="12" customHeight="1" x14ac:dyDescent="0.3">
      <c r="A710" s="58"/>
    </row>
    <row r="711" spans="1:1" ht="12" customHeight="1" x14ac:dyDescent="0.3">
      <c r="A711" s="58"/>
    </row>
    <row r="712" spans="1:1" ht="12" customHeight="1" x14ac:dyDescent="0.3">
      <c r="A712" s="58"/>
    </row>
    <row r="713" spans="1:1" ht="12" customHeight="1" x14ac:dyDescent="0.3">
      <c r="A713" s="58"/>
    </row>
    <row r="714" spans="1:1" ht="12" customHeight="1" x14ac:dyDescent="0.3">
      <c r="A714" s="58"/>
    </row>
    <row r="715" spans="1:1" ht="12" customHeight="1" x14ac:dyDescent="0.3">
      <c r="A715" s="58"/>
    </row>
    <row r="716" spans="1:1" ht="12" customHeight="1" x14ac:dyDescent="0.3">
      <c r="A716" s="58"/>
    </row>
    <row r="717" spans="1:1" ht="12" customHeight="1" x14ac:dyDescent="0.3">
      <c r="A717" s="58"/>
    </row>
    <row r="718" spans="1:1" ht="12" customHeight="1" x14ac:dyDescent="0.3">
      <c r="A718" s="58"/>
    </row>
    <row r="719" spans="1:1" ht="12" customHeight="1" x14ac:dyDescent="0.3">
      <c r="A719" s="58"/>
    </row>
    <row r="720" spans="1:1" ht="12" customHeight="1" x14ac:dyDescent="0.3">
      <c r="A720" s="58"/>
    </row>
    <row r="721" spans="1:1" ht="12" customHeight="1" x14ac:dyDescent="0.3">
      <c r="A721" s="58"/>
    </row>
    <row r="722" spans="1:1" ht="12" customHeight="1" x14ac:dyDescent="0.3">
      <c r="A722" s="58"/>
    </row>
    <row r="723" spans="1:1" ht="12" customHeight="1" x14ac:dyDescent="0.3">
      <c r="A723" s="58"/>
    </row>
    <row r="724" spans="1:1" ht="12" customHeight="1" x14ac:dyDescent="0.3">
      <c r="A724" s="58"/>
    </row>
    <row r="725" spans="1:1" ht="12" customHeight="1" x14ac:dyDescent="0.3">
      <c r="A725" s="58"/>
    </row>
    <row r="726" spans="1:1" ht="12" customHeight="1" x14ac:dyDescent="0.3">
      <c r="A726" s="58"/>
    </row>
    <row r="727" spans="1:1" ht="12" customHeight="1" x14ac:dyDescent="0.3">
      <c r="A727" s="58"/>
    </row>
    <row r="728" spans="1:1" ht="12" customHeight="1" x14ac:dyDescent="0.3">
      <c r="A728" s="58"/>
    </row>
    <row r="729" spans="1:1" ht="12" customHeight="1" x14ac:dyDescent="0.3">
      <c r="A729" s="58"/>
    </row>
    <row r="730" spans="1:1" ht="12" customHeight="1" x14ac:dyDescent="0.3">
      <c r="A730" s="58"/>
    </row>
    <row r="731" spans="1:1" ht="12" customHeight="1" x14ac:dyDescent="0.3">
      <c r="A731" s="58"/>
    </row>
    <row r="732" spans="1:1" ht="12" customHeight="1" x14ac:dyDescent="0.3">
      <c r="A732" s="58"/>
    </row>
    <row r="733" spans="1:1" ht="12" customHeight="1" x14ac:dyDescent="0.3">
      <c r="A733" s="58"/>
    </row>
    <row r="734" spans="1:1" ht="12" customHeight="1" x14ac:dyDescent="0.3">
      <c r="A734" s="58"/>
    </row>
    <row r="735" spans="1:1" ht="12" customHeight="1" x14ac:dyDescent="0.3">
      <c r="A735" s="58"/>
    </row>
    <row r="736" spans="1:1" ht="12" customHeight="1" x14ac:dyDescent="0.3">
      <c r="A736" s="58"/>
    </row>
    <row r="737" spans="1:1" ht="12" customHeight="1" x14ac:dyDescent="0.3">
      <c r="A737" s="58"/>
    </row>
    <row r="738" spans="1:1" ht="12" customHeight="1" x14ac:dyDescent="0.3">
      <c r="A738" s="58"/>
    </row>
    <row r="739" spans="1:1" ht="12" customHeight="1" x14ac:dyDescent="0.3">
      <c r="A739" s="58"/>
    </row>
    <row r="740" spans="1:1" ht="12" customHeight="1" x14ac:dyDescent="0.3">
      <c r="A740" s="58"/>
    </row>
    <row r="741" spans="1:1" ht="12" customHeight="1" x14ac:dyDescent="0.3">
      <c r="A741" s="58"/>
    </row>
    <row r="742" spans="1:1" ht="12" customHeight="1" x14ac:dyDescent="0.3">
      <c r="A742" s="58"/>
    </row>
    <row r="743" spans="1:1" ht="12" customHeight="1" x14ac:dyDescent="0.3">
      <c r="A743" s="58"/>
    </row>
    <row r="744" spans="1:1" ht="12" customHeight="1" x14ac:dyDescent="0.3">
      <c r="A744" s="58"/>
    </row>
    <row r="745" spans="1:1" ht="12" customHeight="1" x14ac:dyDescent="0.3">
      <c r="A745" s="58"/>
    </row>
    <row r="746" spans="1:1" ht="12" customHeight="1" x14ac:dyDescent="0.3">
      <c r="A746" s="58"/>
    </row>
    <row r="747" spans="1:1" ht="12" customHeight="1" x14ac:dyDescent="0.3">
      <c r="A747" s="58"/>
    </row>
    <row r="748" spans="1:1" ht="12" customHeight="1" x14ac:dyDescent="0.3">
      <c r="A748" s="58"/>
    </row>
    <row r="749" spans="1:1" ht="12" customHeight="1" x14ac:dyDescent="0.3">
      <c r="A749" s="58"/>
    </row>
    <row r="750" spans="1:1" ht="12" customHeight="1" x14ac:dyDescent="0.3">
      <c r="A750" s="58"/>
    </row>
    <row r="751" spans="1:1" ht="12" customHeight="1" x14ac:dyDescent="0.3">
      <c r="A751" s="58"/>
    </row>
    <row r="752" spans="1:1" ht="12" customHeight="1" x14ac:dyDescent="0.3">
      <c r="A752" s="58"/>
    </row>
    <row r="753" spans="1:1" ht="12" customHeight="1" x14ac:dyDescent="0.3">
      <c r="A753" s="58"/>
    </row>
    <row r="754" spans="1:1" ht="12" customHeight="1" x14ac:dyDescent="0.3">
      <c r="A754" s="58"/>
    </row>
    <row r="755" spans="1:1" ht="12" customHeight="1" x14ac:dyDescent="0.3">
      <c r="A755" s="58"/>
    </row>
    <row r="756" spans="1:1" ht="12" customHeight="1" x14ac:dyDescent="0.3">
      <c r="A756" s="58"/>
    </row>
    <row r="757" spans="1:1" ht="12" customHeight="1" x14ac:dyDescent="0.3">
      <c r="A757" s="58"/>
    </row>
    <row r="758" spans="1:1" ht="12" customHeight="1" x14ac:dyDescent="0.3">
      <c r="A758" s="58"/>
    </row>
    <row r="759" spans="1:1" ht="12" customHeight="1" x14ac:dyDescent="0.3">
      <c r="A759" s="58"/>
    </row>
    <row r="760" spans="1:1" ht="12" customHeight="1" x14ac:dyDescent="0.3">
      <c r="A760" s="58"/>
    </row>
    <row r="761" spans="1:1" ht="12" customHeight="1" x14ac:dyDescent="0.3">
      <c r="A761" s="58"/>
    </row>
    <row r="762" spans="1:1" ht="12" customHeight="1" x14ac:dyDescent="0.3">
      <c r="A762" s="58"/>
    </row>
    <row r="763" spans="1:1" ht="12" customHeight="1" x14ac:dyDescent="0.3">
      <c r="A763" s="58"/>
    </row>
    <row r="764" spans="1:1" ht="12" customHeight="1" x14ac:dyDescent="0.3">
      <c r="A764" s="58"/>
    </row>
    <row r="765" spans="1:1" ht="12" customHeight="1" x14ac:dyDescent="0.3">
      <c r="A765" s="58"/>
    </row>
    <row r="766" spans="1:1" ht="12" customHeight="1" x14ac:dyDescent="0.3">
      <c r="A766" s="58"/>
    </row>
    <row r="767" spans="1:1" ht="12" customHeight="1" x14ac:dyDescent="0.3">
      <c r="A767" s="58"/>
    </row>
    <row r="768" spans="1:1" ht="12" customHeight="1" x14ac:dyDescent="0.3">
      <c r="A768" s="58"/>
    </row>
    <row r="769" spans="1:1" ht="12" customHeight="1" x14ac:dyDescent="0.3">
      <c r="A769" s="58"/>
    </row>
    <row r="770" spans="1:1" ht="12" customHeight="1" x14ac:dyDescent="0.3">
      <c r="A770" s="58"/>
    </row>
    <row r="771" spans="1:1" ht="12" customHeight="1" x14ac:dyDescent="0.3">
      <c r="A771" s="58"/>
    </row>
    <row r="772" spans="1:1" ht="12" customHeight="1" x14ac:dyDescent="0.3">
      <c r="A772" s="58"/>
    </row>
    <row r="773" spans="1:1" ht="12" customHeight="1" x14ac:dyDescent="0.3">
      <c r="A773" s="58"/>
    </row>
    <row r="774" spans="1:1" ht="12" customHeight="1" x14ac:dyDescent="0.3">
      <c r="A774" s="58"/>
    </row>
    <row r="775" spans="1:1" ht="12" customHeight="1" x14ac:dyDescent="0.3">
      <c r="A775" s="58"/>
    </row>
    <row r="776" spans="1:1" ht="12" customHeight="1" x14ac:dyDescent="0.3">
      <c r="A776" s="58"/>
    </row>
    <row r="777" spans="1:1" ht="12" customHeight="1" x14ac:dyDescent="0.3">
      <c r="A777" s="58"/>
    </row>
    <row r="778" spans="1:1" ht="12" customHeight="1" x14ac:dyDescent="0.3">
      <c r="A778" s="58"/>
    </row>
    <row r="779" spans="1:1" ht="12" customHeight="1" x14ac:dyDescent="0.3">
      <c r="A779" s="58"/>
    </row>
    <row r="780" spans="1:1" ht="12" customHeight="1" x14ac:dyDescent="0.3">
      <c r="A780" s="58"/>
    </row>
    <row r="781" spans="1:1" ht="12" customHeight="1" x14ac:dyDescent="0.3">
      <c r="A781" s="58"/>
    </row>
    <row r="782" spans="1:1" ht="12" customHeight="1" x14ac:dyDescent="0.3">
      <c r="A782" s="58"/>
    </row>
    <row r="783" spans="1:1" ht="12" customHeight="1" x14ac:dyDescent="0.3">
      <c r="A783" s="58"/>
    </row>
    <row r="784" spans="1:1" ht="12" customHeight="1" x14ac:dyDescent="0.3">
      <c r="A784" s="58"/>
    </row>
    <row r="785" spans="1:1" ht="12" customHeight="1" x14ac:dyDescent="0.3">
      <c r="A785" s="58"/>
    </row>
    <row r="786" spans="1:1" ht="12" customHeight="1" x14ac:dyDescent="0.3">
      <c r="A786" s="58"/>
    </row>
    <row r="787" spans="1:1" ht="12" customHeight="1" x14ac:dyDescent="0.3">
      <c r="A787" s="58"/>
    </row>
    <row r="788" spans="1:1" ht="12" customHeight="1" x14ac:dyDescent="0.3">
      <c r="A788" s="58"/>
    </row>
    <row r="789" spans="1:1" ht="12" customHeight="1" x14ac:dyDescent="0.3">
      <c r="A789" s="58"/>
    </row>
    <row r="790" spans="1:1" ht="12" customHeight="1" x14ac:dyDescent="0.3">
      <c r="A790" s="58"/>
    </row>
    <row r="791" spans="1:1" ht="12" customHeight="1" x14ac:dyDescent="0.3">
      <c r="A791" s="58"/>
    </row>
    <row r="792" spans="1:1" ht="12" customHeight="1" x14ac:dyDescent="0.3">
      <c r="A792" s="58"/>
    </row>
    <row r="793" spans="1:1" ht="12" customHeight="1" x14ac:dyDescent="0.3">
      <c r="A793" s="58"/>
    </row>
    <row r="794" spans="1:1" ht="12" customHeight="1" x14ac:dyDescent="0.3">
      <c r="A794" s="58"/>
    </row>
    <row r="795" spans="1:1" ht="12" customHeight="1" x14ac:dyDescent="0.3">
      <c r="A795" s="58"/>
    </row>
    <row r="796" spans="1:1" ht="12" customHeight="1" x14ac:dyDescent="0.3">
      <c r="A796" s="58"/>
    </row>
    <row r="797" spans="1:1" ht="12" customHeight="1" x14ac:dyDescent="0.3">
      <c r="A797" s="58"/>
    </row>
    <row r="798" spans="1:1" ht="12" customHeight="1" x14ac:dyDescent="0.3">
      <c r="A798" s="58"/>
    </row>
    <row r="799" spans="1:1" ht="12" customHeight="1" x14ac:dyDescent="0.3">
      <c r="A799" s="58"/>
    </row>
    <row r="800" spans="1:1" ht="12" customHeight="1" x14ac:dyDescent="0.3">
      <c r="A800" s="58"/>
    </row>
    <row r="801" spans="1:1" ht="12" customHeight="1" x14ac:dyDescent="0.3">
      <c r="A801" s="58"/>
    </row>
    <row r="802" spans="1:1" ht="12" customHeight="1" x14ac:dyDescent="0.3">
      <c r="A802" s="58"/>
    </row>
    <row r="803" spans="1:1" ht="12" customHeight="1" x14ac:dyDescent="0.3">
      <c r="A803" s="58"/>
    </row>
    <row r="804" spans="1:1" ht="12" customHeight="1" x14ac:dyDescent="0.3">
      <c r="A804" s="58"/>
    </row>
    <row r="805" spans="1:1" ht="12" customHeight="1" x14ac:dyDescent="0.3">
      <c r="A805" s="58"/>
    </row>
    <row r="806" spans="1:1" ht="12" customHeight="1" x14ac:dyDescent="0.3">
      <c r="A806" s="58"/>
    </row>
    <row r="807" spans="1:1" ht="12" customHeight="1" x14ac:dyDescent="0.3">
      <c r="A807" s="58"/>
    </row>
    <row r="808" spans="1:1" ht="12" customHeight="1" x14ac:dyDescent="0.3">
      <c r="A808" s="58"/>
    </row>
    <row r="809" spans="1:1" ht="12" customHeight="1" x14ac:dyDescent="0.3">
      <c r="A809" s="58"/>
    </row>
    <row r="810" spans="1:1" ht="12" customHeight="1" x14ac:dyDescent="0.3">
      <c r="A810" s="58"/>
    </row>
    <row r="811" spans="1:1" ht="12" customHeight="1" x14ac:dyDescent="0.3">
      <c r="A811" s="58"/>
    </row>
    <row r="812" spans="1:1" ht="12" customHeight="1" x14ac:dyDescent="0.3">
      <c r="A812" s="58"/>
    </row>
    <row r="813" spans="1:1" ht="12" customHeight="1" x14ac:dyDescent="0.3">
      <c r="A813" s="58"/>
    </row>
    <row r="814" spans="1:1" ht="12" customHeight="1" x14ac:dyDescent="0.3">
      <c r="A814" s="58"/>
    </row>
    <row r="815" spans="1:1" ht="12" customHeight="1" x14ac:dyDescent="0.3">
      <c r="A815" s="58"/>
    </row>
    <row r="816" spans="1:1" ht="12" customHeight="1" x14ac:dyDescent="0.3">
      <c r="A816" s="58"/>
    </row>
    <row r="817" spans="1:1" ht="12" customHeight="1" x14ac:dyDescent="0.3">
      <c r="A817" s="58"/>
    </row>
    <row r="818" spans="1:1" ht="12" customHeight="1" x14ac:dyDescent="0.3">
      <c r="A818" s="58"/>
    </row>
    <row r="819" spans="1:1" ht="12" customHeight="1" x14ac:dyDescent="0.3">
      <c r="A819" s="58"/>
    </row>
    <row r="820" spans="1:1" ht="12" customHeight="1" x14ac:dyDescent="0.3">
      <c r="A820" s="58"/>
    </row>
    <row r="821" spans="1:1" ht="12" customHeight="1" x14ac:dyDescent="0.3">
      <c r="A821" s="58"/>
    </row>
    <row r="822" spans="1:1" ht="12" customHeight="1" x14ac:dyDescent="0.3">
      <c r="A822" s="58"/>
    </row>
    <row r="823" spans="1:1" ht="12" customHeight="1" x14ac:dyDescent="0.3">
      <c r="A823" s="58"/>
    </row>
    <row r="824" spans="1:1" ht="12" customHeight="1" x14ac:dyDescent="0.3">
      <c r="A824" s="58"/>
    </row>
    <row r="825" spans="1:1" ht="12" customHeight="1" x14ac:dyDescent="0.3">
      <c r="A825" s="58"/>
    </row>
    <row r="826" spans="1:1" ht="12" customHeight="1" x14ac:dyDescent="0.3">
      <c r="A826" s="58"/>
    </row>
    <row r="827" spans="1:1" ht="12" customHeight="1" x14ac:dyDescent="0.3">
      <c r="A827" s="58"/>
    </row>
    <row r="828" spans="1:1" ht="12" customHeight="1" x14ac:dyDescent="0.3">
      <c r="A828" s="58"/>
    </row>
    <row r="829" spans="1:1" ht="12" customHeight="1" x14ac:dyDescent="0.3">
      <c r="A829" s="58"/>
    </row>
    <row r="830" spans="1:1" ht="12" customHeight="1" x14ac:dyDescent="0.3">
      <c r="A830" s="58"/>
    </row>
    <row r="831" spans="1:1" ht="12" customHeight="1" x14ac:dyDescent="0.3">
      <c r="A831" s="58"/>
    </row>
    <row r="832" spans="1:1" ht="12" customHeight="1" x14ac:dyDescent="0.3">
      <c r="A832" s="58"/>
    </row>
    <row r="833" spans="1:1" ht="12" customHeight="1" x14ac:dyDescent="0.3">
      <c r="A833" s="58"/>
    </row>
    <row r="834" spans="1:1" ht="12" customHeight="1" x14ac:dyDescent="0.3">
      <c r="A834" s="58"/>
    </row>
    <row r="835" spans="1:1" ht="12" customHeight="1" x14ac:dyDescent="0.3">
      <c r="A835" s="58"/>
    </row>
    <row r="836" spans="1:1" ht="12" customHeight="1" x14ac:dyDescent="0.3">
      <c r="A836" s="58"/>
    </row>
    <row r="837" spans="1:1" ht="12" customHeight="1" x14ac:dyDescent="0.3">
      <c r="A837" s="58"/>
    </row>
    <row r="838" spans="1:1" ht="12" customHeight="1" x14ac:dyDescent="0.3">
      <c r="A838" s="58"/>
    </row>
    <row r="839" spans="1:1" ht="12" customHeight="1" x14ac:dyDescent="0.3">
      <c r="A839" s="58"/>
    </row>
    <row r="840" spans="1:1" ht="12" customHeight="1" x14ac:dyDescent="0.3">
      <c r="A840" s="58"/>
    </row>
    <row r="841" spans="1:1" ht="12" customHeight="1" x14ac:dyDescent="0.3">
      <c r="A841" s="58"/>
    </row>
    <row r="842" spans="1:1" ht="12" customHeight="1" x14ac:dyDescent="0.3">
      <c r="A842" s="58"/>
    </row>
    <row r="843" spans="1:1" ht="12" customHeight="1" x14ac:dyDescent="0.3">
      <c r="A843" s="58"/>
    </row>
    <row r="844" spans="1:1" ht="12" customHeight="1" x14ac:dyDescent="0.3">
      <c r="A844" s="58"/>
    </row>
    <row r="845" spans="1:1" ht="12" customHeight="1" x14ac:dyDescent="0.3">
      <c r="A845" s="58"/>
    </row>
    <row r="846" spans="1:1" ht="12" customHeight="1" x14ac:dyDescent="0.3">
      <c r="A846" s="58"/>
    </row>
    <row r="847" spans="1:1" ht="12" customHeight="1" x14ac:dyDescent="0.3">
      <c r="A847" s="58"/>
    </row>
    <row r="848" spans="1:1" ht="12" customHeight="1" x14ac:dyDescent="0.3">
      <c r="A848" s="58"/>
    </row>
    <row r="849" spans="1:1" ht="12" customHeight="1" x14ac:dyDescent="0.3">
      <c r="A849" s="58"/>
    </row>
    <row r="850" spans="1:1" ht="12" customHeight="1" x14ac:dyDescent="0.3">
      <c r="A850" s="58"/>
    </row>
    <row r="851" spans="1:1" ht="12" customHeight="1" x14ac:dyDescent="0.3">
      <c r="A851" s="58"/>
    </row>
    <row r="852" spans="1:1" ht="12" customHeight="1" x14ac:dyDescent="0.3">
      <c r="A852" s="58"/>
    </row>
    <row r="853" spans="1:1" ht="12" customHeight="1" x14ac:dyDescent="0.3">
      <c r="A853" s="58"/>
    </row>
    <row r="854" spans="1:1" ht="12" customHeight="1" x14ac:dyDescent="0.3">
      <c r="A854" s="58"/>
    </row>
    <row r="855" spans="1:1" ht="12" customHeight="1" x14ac:dyDescent="0.3">
      <c r="A855" s="58"/>
    </row>
    <row r="856" spans="1:1" ht="12" customHeight="1" x14ac:dyDescent="0.3">
      <c r="A856" s="58"/>
    </row>
    <row r="857" spans="1:1" ht="12" customHeight="1" x14ac:dyDescent="0.3">
      <c r="A857" s="58"/>
    </row>
    <row r="858" spans="1:1" ht="12" customHeight="1" x14ac:dyDescent="0.3">
      <c r="A858" s="58"/>
    </row>
    <row r="859" spans="1:1" ht="12" customHeight="1" x14ac:dyDescent="0.3">
      <c r="A859" s="58"/>
    </row>
    <row r="860" spans="1:1" ht="12" customHeight="1" x14ac:dyDescent="0.3">
      <c r="A860" s="58"/>
    </row>
    <row r="861" spans="1:1" ht="12" customHeight="1" x14ac:dyDescent="0.3">
      <c r="A861" s="58"/>
    </row>
    <row r="862" spans="1:1" ht="12" customHeight="1" x14ac:dyDescent="0.3">
      <c r="A862" s="58"/>
    </row>
    <row r="863" spans="1:1" ht="12" customHeight="1" x14ac:dyDescent="0.3">
      <c r="A863" s="58"/>
    </row>
    <row r="864" spans="1:1" ht="12" customHeight="1" x14ac:dyDescent="0.3">
      <c r="A864" s="58"/>
    </row>
    <row r="865" spans="1:1" ht="12" customHeight="1" x14ac:dyDescent="0.3">
      <c r="A865" s="58"/>
    </row>
    <row r="866" spans="1:1" ht="12" customHeight="1" x14ac:dyDescent="0.3">
      <c r="A866" s="58"/>
    </row>
    <row r="867" spans="1:1" ht="12" customHeight="1" x14ac:dyDescent="0.3">
      <c r="A867" s="58"/>
    </row>
    <row r="868" spans="1:1" ht="12" customHeight="1" x14ac:dyDescent="0.3">
      <c r="A868" s="58"/>
    </row>
    <row r="869" spans="1:1" ht="12" customHeight="1" x14ac:dyDescent="0.3">
      <c r="A869" s="58"/>
    </row>
    <row r="870" spans="1:1" ht="12" customHeight="1" x14ac:dyDescent="0.3">
      <c r="A870" s="58"/>
    </row>
    <row r="871" spans="1:1" ht="12" customHeight="1" x14ac:dyDescent="0.3">
      <c r="A871" s="58"/>
    </row>
    <row r="872" spans="1:1" ht="12" customHeight="1" x14ac:dyDescent="0.3">
      <c r="A872" s="58"/>
    </row>
    <row r="873" spans="1:1" ht="12" customHeight="1" x14ac:dyDescent="0.3">
      <c r="A873" s="58"/>
    </row>
    <row r="874" spans="1:1" ht="12" customHeight="1" x14ac:dyDescent="0.3">
      <c r="A874" s="58"/>
    </row>
    <row r="875" spans="1:1" ht="12" customHeight="1" x14ac:dyDescent="0.3">
      <c r="A875" s="58"/>
    </row>
    <row r="876" spans="1:1" ht="12" customHeight="1" x14ac:dyDescent="0.3">
      <c r="A876" s="58"/>
    </row>
    <row r="877" spans="1:1" ht="12" customHeight="1" x14ac:dyDescent="0.3">
      <c r="A877" s="58"/>
    </row>
    <row r="878" spans="1:1" ht="12" customHeight="1" x14ac:dyDescent="0.3">
      <c r="A878" s="58"/>
    </row>
    <row r="879" spans="1:1" ht="12" customHeight="1" x14ac:dyDescent="0.3">
      <c r="A879" s="58"/>
    </row>
    <row r="880" spans="1:1" ht="12" customHeight="1" x14ac:dyDescent="0.3">
      <c r="A880" s="58"/>
    </row>
    <row r="881" spans="1:1" ht="12" customHeight="1" x14ac:dyDescent="0.3">
      <c r="A881" s="58"/>
    </row>
    <row r="882" spans="1:1" ht="12" customHeight="1" x14ac:dyDescent="0.3">
      <c r="A882" s="58"/>
    </row>
    <row r="883" spans="1:1" ht="12" customHeight="1" x14ac:dyDescent="0.3">
      <c r="A883" s="58"/>
    </row>
    <row r="884" spans="1:1" ht="12" customHeight="1" x14ac:dyDescent="0.3">
      <c r="A884" s="58"/>
    </row>
    <row r="885" spans="1:1" ht="12" customHeight="1" x14ac:dyDescent="0.3">
      <c r="A885" s="58"/>
    </row>
    <row r="886" spans="1:1" ht="12" customHeight="1" x14ac:dyDescent="0.3">
      <c r="A886" s="58"/>
    </row>
    <row r="887" spans="1:1" ht="12" customHeight="1" x14ac:dyDescent="0.3">
      <c r="A887" s="58"/>
    </row>
    <row r="888" spans="1:1" ht="12" customHeight="1" x14ac:dyDescent="0.3">
      <c r="A888" s="58"/>
    </row>
    <row r="889" spans="1:1" ht="12" customHeight="1" x14ac:dyDescent="0.3">
      <c r="A889" s="58"/>
    </row>
    <row r="890" spans="1:1" ht="12" customHeight="1" x14ac:dyDescent="0.3">
      <c r="A890" s="58"/>
    </row>
    <row r="891" spans="1:1" ht="12" customHeight="1" x14ac:dyDescent="0.3">
      <c r="A891" s="58"/>
    </row>
    <row r="892" spans="1:1" ht="12" customHeight="1" x14ac:dyDescent="0.3">
      <c r="A892" s="58"/>
    </row>
    <row r="893" spans="1:1" ht="12" customHeight="1" x14ac:dyDescent="0.3">
      <c r="A893" s="58"/>
    </row>
    <row r="894" spans="1:1" ht="12" customHeight="1" x14ac:dyDescent="0.3">
      <c r="A894" s="58"/>
    </row>
    <row r="895" spans="1:1" ht="12" customHeight="1" x14ac:dyDescent="0.3">
      <c r="A895" s="58"/>
    </row>
    <row r="896" spans="1:1" ht="12" customHeight="1" x14ac:dyDescent="0.3">
      <c r="A896" s="58"/>
    </row>
    <row r="897" spans="1:1" ht="12" customHeight="1" x14ac:dyDescent="0.3">
      <c r="A897" s="58"/>
    </row>
    <row r="898" spans="1:1" ht="12" customHeight="1" x14ac:dyDescent="0.3">
      <c r="A898" s="58"/>
    </row>
    <row r="899" spans="1:1" ht="12" customHeight="1" x14ac:dyDescent="0.3">
      <c r="A899" s="58"/>
    </row>
    <row r="900" spans="1:1" ht="12" customHeight="1" x14ac:dyDescent="0.3">
      <c r="A900" s="58"/>
    </row>
    <row r="901" spans="1:1" ht="12" customHeight="1" x14ac:dyDescent="0.3">
      <c r="A901" s="58"/>
    </row>
    <row r="902" spans="1:1" ht="12" customHeight="1" x14ac:dyDescent="0.3">
      <c r="A902" s="58"/>
    </row>
    <row r="903" spans="1:1" ht="12" customHeight="1" x14ac:dyDescent="0.3">
      <c r="A903" s="58"/>
    </row>
    <row r="904" spans="1:1" ht="12" customHeight="1" x14ac:dyDescent="0.3">
      <c r="A904" s="58"/>
    </row>
    <row r="905" spans="1:1" ht="12" customHeight="1" x14ac:dyDescent="0.3">
      <c r="A905" s="58"/>
    </row>
    <row r="906" spans="1:1" ht="12" customHeight="1" x14ac:dyDescent="0.3">
      <c r="A906" s="58"/>
    </row>
    <row r="907" spans="1:1" ht="12" customHeight="1" x14ac:dyDescent="0.3">
      <c r="A907" s="58"/>
    </row>
    <row r="908" spans="1:1" ht="12" customHeight="1" x14ac:dyDescent="0.3">
      <c r="A908" s="58"/>
    </row>
    <row r="909" spans="1:1" ht="12" customHeight="1" x14ac:dyDescent="0.3">
      <c r="A909" s="58"/>
    </row>
    <row r="910" spans="1:1" ht="12" customHeight="1" x14ac:dyDescent="0.3">
      <c r="A910" s="58"/>
    </row>
    <row r="911" spans="1:1" ht="12" customHeight="1" x14ac:dyDescent="0.3">
      <c r="A911" s="58"/>
    </row>
    <row r="912" spans="1:1" ht="12" customHeight="1" x14ac:dyDescent="0.3">
      <c r="A912" s="58"/>
    </row>
    <row r="913" spans="1:1" ht="12" customHeight="1" x14ac:dyDescent="0.3">
      <c r="A913" s="58"/>
    </row>
    <row r="914" spans="1:1" ht="12" customHeight="1" x14ac:dyDescent="0.3">
      <c r="A914" s="58"/>
    </row>
    <row r="915" spans="1:1" ht="12" customHeight="1" x14ac:dyDescent="0.3">
      <c r="A915" s="58"/>
    </row>
    <row r="916" spans="1:1" ht="12" customHeight="1" x14ac:dyDescent="0.3">
      <c r="A916" s="58"/>
    </row>
    <row r="917" spans="1:1" ht="12" customHeight="1" x14ac:dyDescent="0.3">
      <c r="A917" s="58"/>
    </row>
    <row r="918" spans="1:1" ht="12" customHeight="1" x14ac:dyDescent="0.3">
      <c r="A918" s="58"/>
    </row>
    <row r="919" spans="1:1" ht="12" customHeight="1" x14ac:dyDescent="0.3">
      <c r="A919" s="58"/>
    </row>
    <row r="920" spans="1:1" ht="12" customHeight="1" x14ac:dyDescent="0.3">
      <c r="A920" s="58"/>
    </row>
    <row r="921" spans="1:1" ht="12" customHeight="1" x14ac:dyDescent="0.3">
      <c r="A921" s="58"/>
    </row>
  </sheetData>
  <sheetProtection algorithmName="SHA-512" hashValue="BWoQratFdZuCFGpkmD3yQqh0iHyf/Zor6LVKEfWzTy1MsIUALZEGE6uwt27FzJ/6Zg0OKcg3x69088ScyLUrqg==" saltValue="thseGDdVwc2NUefX210NCw==" spinCount="100000" sheet="1" objects="1" scenarios="1"/>
  <mergeCells count="2">
    <mergeCell ref="B1:C1"/>
    <mergeCell ref="D1:F1"/>
  </mergeCells>
  <pageMargins left="0.25" right="0.25" top="0.75" bottom="0.75" header="0" footer="0"/>
  <pageSetup paperSize="9" orientation="portrait"/>
  <rowBreaks count="1" manualBreakCount="1">
    <brk id="4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Quadre Preus</vt:lpstr>
      <vt:lpstr>Pressupost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Salvador Vela Rodríguez</cp:lastModifiedBy>
  <dcterms:created xsi:type="dcterms:W3CDTF">2026-05-20T13:11:48Z</dcterms:created>
  <dcterms:modified xsi:type="dcterms:W3CDTF">2026-05-20T13:16:43Z</dcterms:modified>
</cp:coreProperties>
</file>